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35"/>
  </bookViews>
  <sheets>
    <sheet name="2004-2008" sheetId="3" r:id="rId1"/>
    <sheet name="2008-2012" sheetId="2" r:id="rId2"/>
    <sheet name="2012-2016" sheetId="5" r:id="rId3"/>
    <sheet name="2017-2020" sheetId="6" r:id="rId4"/>
  </sheets>
  <definedNames>
    <definedName name="_xlnm.Print_Area" localSheetId="0">'2004-2008'!$A$1:$G$33</definedName>
    <definedName name="_xlnm.Print_Area" localSheetId="1">'2008-2012'!$A$1:$G$35</definedName>
    <definedName name="_xlnm.Print_Area" localSheetId="2">'2012-2016'!$A$1:$G$36</definedName>
    <definedName name="_xlnm.Print_Area" localSheetId="3">'2017-2020'!$A$1:$G$36</definedName>
  </definedNames>
  <calcPr calcId="171027"/>
</workbook>
</file>

<file path=xl/calcChain.xml><?xml version="1.0" encoding="utf-8"?>
<calcChain xmlns="http://schemas.openxmlformats.org/spreadsheetml/2006/main">
  <c r="G19" i="6" l="1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31" i="6" l="1"/>
  <c r="G30" i="6"/>
  <c r="G29" i="6"/>
  <c r="G28" i="6"/>
  <c r="G27" i="6"/>
  <c r="G26" i="6"/>
  <c r="G25" i="6"/>
  <c r="G24" i="6"/>
  <c r="G23" i="6"/>
  <c r="G22" i="6"/>
  <c r="G21" i="6"/>
  <c r="G20" i="6"/>
  <c r="G5" i="6"/>
  <c r="G4" i="6"/>
  <c r="G3" i="6"/>
  <c r="G2" i="6"/>
  <c r="B35" i="6"/>
  <c r="B14" i="5"/>
  <c r="B13" i="5"/>
  <c r="G4" i="5"/>
  <c r="B3" i="5"/>
  <c r="G3" i="5" s="1"/>
  <c r="F35" i="5"/>
  <c r="E35" i="5" l="1"/>
  <c r="D35" i="5"/>
  <c r="G33" i="6" l="1"/>
  <c r="F35" i="6"/>
  <c r="E35" i="6"/>
  <c r="D35" i="6"/>
  <c r="A3" i="6"/>
  <c r="G35" i="6" l="1"/>
  <c r="C35" i="5"/>
  <c r="G13" i="5"/>
  <c r="G14" i="5" l="1"/>
  <c r="A2" i="5"/>
  <c r="A2" i="6" s="1"/>
  <c r="A5" i="5"/>
  <c r="A5" i="6" s="1"/>
  <c r="A6" i="5"/>
  <c r="A6" i="6" s="1"/>
  <c r="A7" i="5"/>
  <c r="A7" i="6" s="1"/>
  <c r="A8" i="5"/>
  <c r="A8" i="6" s="1"/>
  <c r="A9" i="5"/>
  <c r="A9" i="6" s="1"/>
  <c r="A10" i="5"/>
  <c r="A10" i="6" s="1"/>
  <c r="A11" i="6"/>
  <c r="A12" i="5"/>
  <c r="A12" i="6" s="1"/>
  <c r="A13" i="5"/>
  <c r="A13" i="6" s="1"/>
  <c r="A14" i="5"/>
  <c r="A14" i="6" s="1"/>
  <c r="A15" i="5"/>
  <c r="A15" i="6" s="1"/>
  <c r="A16" i="5"/>
  <c r="A16" i="6" s="1"/>
  <c r="A17" i="5"/>
  <c r="A17" i="6" s="1"/>
  <c r="A18" i="5"/>
  <c r="A18" i="6" s="1"/>
  <c r="A19" i="5"/>
  <c r="A19" i="6" s="1"/>
  <c r="A20" i="5"/>
  <c r="A20" i="6" s="1"/>
  <c r="A21" i="5"/>
  <c r="A21" i="6" s="1"/>
  <c r="A22" i="5"/>
  <c r="A22" i="6" s="1"/>
  <c r="A24" i="5"/>
  <c r="A24" i="6" s="1"/>
  <c r="A25" i="5"/>
  <c r="A25" i="6" s="1"/>
  <c r="A26" i="5"/>
  <c r="A26" i="6" s="1"/>
  <c r="A27" i="5"/>
  <c r="A27" i="6" s="1"/>
  <c r="A28" i="5"/>
  <c r="A28" i="6" s="1"/>
  <c r="A29" i="5"/>
  <c r="A29" i="6" s="1"/>
  <c r="A30" i="5"/>
  <c r="A30" i="6" s="1"/>
  <c r="A31" i="5"/>
  <c r="A31" i="6" s="1"/>
  <c r="A33" i="5"/>
  <c r="A33" i="6" s="1"/>
  <c r="A35" i="5"/>
  <c r="A35" i="6" s="1"/>
  <c r="G32" i="2" l="1"/>
  <c r="B33" i="5" s="1"/>
  <c r="G33" i="5" s="1"/>
  <c r="G30" i="2"/>
  <c r="B31" i="5" s="1"/>
  <c r="G31" i="5" s="1"/>
  <c r="G29" i="2"/>
  <c r="B30" i="5" s="1"/>
  <c r="G30" i="5" s="1"/>
  <c r="G28" i="2"/>
  <c r="B29" i="5" s="1"/>
  <c r="G29" i="5" s="1"/>
  <c r="G27" i="2"/>
  <c r="B28" i="5" s="1"/>
  <c r="G28" i="5" s="1"/>
  <c r="G26" i="2"/>
  <c r="B27" i="5" s="1"/>
  <c r="G27" i="5" s="1"/>
  <c r="G25" i="2"/>
  <c r="B26" i="5" s="1"/>
  <c r="G26" i="5" s="1"/>
  <c r="G24" i="2"/>
  <c r="B25" i="5" s="1"/>
  <c r="G25" i="5" s="1"/>
  <c r="G23" i="2"/>
  <c r="B24" i="5" s="1"/>
  <c r="G24" i="5" s="1"/>
  <c r="G21" i="2"/>
  <c r="B22" i="5" s="1"/>
  <c r="G22" i="5" s="1"/>
  <c r="G20" i="2"/>
  <c r="B21" i="5" s="1"/>
  <c r="G21" i="5" s="1"/>
  <c r="G19" i="2"/>
  <c r="B20" i="5" s="1"/>
  <c r="G20" i="5" s="1"/>
  <c r="G18" i="2"/>
  <c r="B19" i="5" s="1"/>
  <c r="G19" i="5" s="1"/>
  <c r="G17" i="2"/>
  <c r="B18" i="5" s="1"/>
  <c r="G18" i="5" s="1"/>
  <c r="G16" i="2"/>
  <c r="B17" i="5" s="1"/>
  <c r="G17" i="5" s="1"/>
  <c r="G15" i="2"/>
  <c r="B16" i="5" s="1"/>
  <c r="G16" i="5" s="1"/>
  <c r="G14" i="2"/>
  <c r="B15" i="5" s="1"/>
  <c r="G15" i="5" s="1"/>
  <c r="G11" i="2"/>
  <c r="B12" i="5" s="1"/>
  <c r="G12" i="5" s="1"/>
  <c r="G10" i="2"/>
  <c r="B11" i="5" s="1"/>
  <c r="G11" i="5" s="1"/>
  <c r="G9" i="2"/>
  <c r="B10" i="5" s="1"/>
  <c r="G10" i="5" s="1"/>
  <c r="G8" i="2"/>
  <c r="B9" i="5" s="1"/>
  <c r="G9" i="5" s="1"/>
  <c r="G7" i="2"/>
  <c r="B8" i="5" s="1"/>
  <c r="G8" i="5" s="1"/>
  <c r="G6" i="2"/>
  <c r="B7" i="5" s="1"/>
  <c r="G7" i="5" s="1"/>
  <c r="G5" i="2"/>
  <c r="B6" i="5" s="1"/>
  <c r="G6" i="5" s="1"/>
  <c r="G4" i="2"/>
  <c r="B5" i="5" s="1"/>
  <c r="G5" i="5" s="1"/>
  <c r="G3" i="2"/>
  <c r="F34" i="2"/>
  <c r="E34" i="2"/>
  <c r="D34" i="2"/>
  <c r="C34" i="2"/>
  <c r="G11" i="3"/>
  <c r="G28" i="3"/>
  <c r="G27" i="3"/>
  <c r="G26" i="3"/>
  <c r="B34" i="2"/>
  <c r="A1" i="2"/>
  <c r="A1" i="5" s="1"/>
  <c r="A1" i="6" s="1"/>
  <c r="B1" i="2"/>
  <c r="B1" i="5" s="1"/>
  <c r="B1" i="6" s="1"/>
  <c r="G1" i="2"/>
  <c r="G1" i="5" s="1"/>
  <c r="G1" i="6" s="1"/>
  <c r="F32" i="3"/>
  <c r="E32" i="3"/>
  <c r="D32" i="3"/>
  <c r="C32" i="3"/>
  <c r="B32" i="3"/>
  <c r="G29" i="3"/>
  <c r="G25" i="3"/>
  <c r="G24" i="3"/>
  <c r="G21" i="3"/>
  <c r="G20" i="3"/>
  <c r="G19" i="3"/>
  <c r="G17" i="3"/>
  <c r="G16" i="3"/>
  <c r="G15" i="3"/>
  <c r="G10" i="3"/>
  <c r="G9" i="3"/>
  <c r="G8" i="3"/>
  <c r="G6" i="3"/>
  <c r="G5" i="3"/>
  <c r="G4" i="3"/>
  <c r="G3" i="3"/>
  <c r="G34" i="2" l="1"/>
  <c r="B2" i="5"/>
  <c r="G32" i="3"/>
  <c r="B35" i="5" l="1"/>
  <c r="G2" i="5"/>
  <c r="G35" i="5" s="1"/>
</calcChain>
</file>

<file path=xl/sharedStrings.xml><?xml version="1.0" encoding="utf-8"?>
<sst xmlns="http://schemas.openxmlformats.org/spreadsheetml/2006/main" count="80" uniqueCount="55">
  <si>
    <t>Roads:</t>
  </si>
  <si>
    <t>Prior Years</t>
  </si>
  <si>
    <t>2004-2005</t>
  </si>
  <si>
    <t>2005-2006</t>
  </si>
  <si>
    <t>2006-2007</t>
  </si>
  <si>
    <t>2007-2008</t>
  </si>
  <si>
    <t>Totals</t>
  </si>
  <si>
    <t>Unapplied prior work</t>
  </si>
  <si>
    <t>Elkhorn Road</t>
  </si>
  <si>
    <t>Coyote Pass</t>
  </si>
  <si>
    <t xml:space="preserve">     Coyote Pass Culverts</t>
  </si>
  <si>
    <t>Cougar Trail</t>
  </si>
  <si>
    <t>Haystack Coulee</t>
  </si>
  <si>
    <t>Winding River Road (main)</t>
  </si>
  <si>
    <t xml:space="preserve">     Winding River (by river)</t>
  </si>
  <si>
    <t>Granite Peak Road</t>
  </si>
  <si>
    <t>Sunrise Drive</t>
  </si>
  <si>
    <t>Owl Canyon Road</t>
  </si>
  <si>
    <t>Wild Horse Run</t>
  </si>
  <si>
    <t>Northern Harrier Road</t>
  </si>
  <si>
    <t xml:space="preserve">     Cattle Guard Rear Entrance</t>
  </si>
  <si>
    <t>Cowboy Trail</t>
  </si>
  <si>
    <t xml:space="preserve">     East Granite Peak</t>
  </si>
  <si>
    <t xml:space="preserve">     Granite Peak Place</t>
  </si>
  <si>
    <t>Road mix for pot holes</t>
  </si>
  <si>
    <t>Fuel Reduction Owl Canyon</t>
  </si>
  <si>
    <t>Road Signs &amp; Repairs</t>
  </si>
  <si>
    <t>Gravel Pit Reclamation</t>
  </si>
  <si>
    <t>Sale of Used Cattle Guard</t>
  </si>
  <si>
    <t>Bal. due on prior year's work</t>
  </si>
  <si>
    <t>A/Pay current year's work</t>
  </si>
  <si>
    <t>Culvert for Used Culvert Sold</t>
  </si>
  <si>
    <t>Annual Totals</t>
  </si>
  <si>
    <t xml:space="preserve">     No.Harrier (Cougar Trail-Jacobs Hill)</t>
  </si>
  <si>
    <t>2009-2010</t>
  </si>
  <si>
    <t>2010-2011</t>
  </si>
  <si>
    <t>Prior work</t>
  </si>
  <si>
    <t>2008-2009</t>
  </si>
  <si>
    <t>2011-2012</t>
  </si>
  <si>
    <t>No allocation available</t>
  </si>
  <si>
    <t>Culverts/Used Culvert Sold</t>
  </si>
  <si>
    <t>Fuel Reduction Work</t>
  </si>
  <si>
    <t>Road mix for pot holes/Sand</t>
  </si>
  <si>
    <t>2012-2013</t>
  </si>
  <si>
    <t>2013-2014</t>
  </si>
  <si>
    <t>2014-2015</t>
  </si>
  <si>
    <t>2015-2016</t>
  </si>
  <si>
    <t>Arrowhead Ridge Road</t>
  </si>
  <si>
    <t>2016-2017</t>
  </si>
  <si>
    <t>2018-2019</t>
  </si>
  <si>
    <t>2017-2018</t>
  </si>
  <si>
    <t>2019-2020</t>
  </si>
  <si>
    <t>Balfour Loop Road</t>
  </si>
  <si>
    <t>Night Hawk Road</t>
  </si>
  <si>
    <t xml:space="preserve">      Winding River (river and east)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</si>
</sst>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/>
    <xf numFmtId="164" fontId="1" fillId="0" borderId="2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5" fillId="0" borderId="0" xfId="0" applyNumberFormat="1" applyFont="1"/>
    <xf numFmtId="0" fontId="0" fillId="0" borderId="1" xfId="0" applyBorder="1"/>
    <xf numFmtId="4" fontId="0" fillId="0" borderId="0" xfId="0" applyNumberFormat="1" applyBorder="1"/>
    <xf numFmtId="43" fontId="0" fillId="0" borderId="0" xfId="0" applyNumberFormat="1"/>
    <xf numFmtId="2" fontId="0" fillId="0" borderId="0" xfId="0" applyNumberFormat="1"/>
    <xf numFmtId="4" fontId="0" fillId="0" borderId="0" xfId="0" applyNumberFormat="1" applyBorder="1" applyAlignment="1"/>
    <xf numFmtId="4" fontId="0" fillId="0" borderId="0" xfId="0" applyNumberFormat="1" applyBorder="1" applyAlignment="1" applyProtection="1"/>
    <xf numFmtId="0" fontId="2" fillId="0" borderId="0" xfId="0" applyFont="1"/>
    <xf numFmtId="4" fontId="1" fillId="0" borderId="1" xfId="0" applyNumberFormat="1" applyFont="1" applyBorder="1" applyAlignment="1"/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3" xfId="0" applyNumberFormat="1" applyFont="1" applyBorder="1" applyAlignment="1"/>
    <xf numFmtId="4" fontId="0" fillId="0" borderId="0" xfId="0" applyNumberFormat="1" applyFont="1" applyBorder="1"/>
    <xf numFmtId="2" fontId="0" fillId="0" borderId="0" xfId="0" applyNumberFormat="1" applyBorder="1" applyAlignment="1"/>
    <xf numFmtId="43" fontId="0" fillId="0" borderId="0" xfId="0" applyNumberFormat="1" applyBorder="1" applyAlignment="1"/>
    <xf numFmtId="4" fontId="0" fillId="0" borderId="0" xfId="0" applyNumberFormat="1" applyFont="1" applyBorder="1" applyAlignment="1"/>
    <xf numFmtId="43" fontId="0" fillId="0" borderId="0" xfId="0" applyNumberFormat="1" applyFont="1" applyBorder="1" applyAlignment="1"/>
    <xf numFmtId="43" fontId="0" fillId="0" borderId="0" xfId="0" applyNumberFormat="1" applyAlignment="1">
      <alignment horizontal="right"/>
    </xf>
    <xf numFmtId="4" fontId="0" fillId="0" borderId="0" xfId="0" applyNumberFormat="1" applyFill="1"/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D33" sqref="D33"/>
    </sheetView>
  </sheetViews>
  <sheetFormatPr defaultRowHeight="15" x14ac:dyDescent="0.25"/>
  <cols>
    <col min="1" max="1" width="34.28515625" customWidth="1"/>
    <col min="2" max="2" width="14.7109375" customWidth="1"/>
    <col min="3" max="3" width="13.7109375" customWidth="1"/>
    <col min="4" max="4" width="14" customWidth="1"/>
    <col min="5" max="5" width="14.140625" customWidth="1"/>
    <col min="6" max="6" width="13.7109375" customWidth="1"/>
    <col min="7" max="7" width="17.28515625" customWidth="1"/>
  </cols>
  <sheetData>
    <row r="1" spans="1:7" ht="19.5" customHeight="1" thickBot="1" x14ac:dyDescent="0.5">
      <c r="A1" s="7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7" t="s">
        <v>6</v>
      </c>
    </row>
    <row r="2" spans="1:7" ht="10.15" customHeight="1" thickTop="1" x14ac:dyDescent="0.35">
      <c r="A2" s="1"/>
      <c r="B2" s="1"/>
      <c r="C2" s="1"/>
      <c r="D2" s="1"/>
      <c r="E2" s="1"/>
      <c r="F2" s="1"/>
      <c r="G2" s="1"/>
    </row>
    <row r="3" spans="1:7" ht="14.65" x14ac:dyDescent="0.35">
      <c r="A3" t="s">
        <v>7</v>
      </c>
      <c r="B3" s="2">
        <v>119700.93</v>
      </c>
      <c r="C3" s="2"/>
      <c r="D3" s="2"/>
      <c r="E3" s="2"/>
      <c r="F3" s="2"/>
      <c r="G3" s="2">
        <f>SUM(B3+C3+D3+E3+F3)</f>
        <v>119700.93</v>
      </c>
    </row>
    <row r="4" spans="1:7" ht="14.65" x14ac:dyDescent="0.35">
      <c r="A4" t="s">
        <v>8</v>
      </c>
      <c r="B4" s="2"/>
      <c r="C4" s="2"/>
      <c r="D4" s="2"/>
      <c r="E4" s="2">
        <v>1855</v>
      </c>
      <c r="F4" s="2"/>
      <c r="G4" s="2">
        <f t="shared" ref="G4:G32" si="0">SUM(B4+C4+D4+E4+F4)</f>
        <v>1855</v>
      </c>
    </row>
    <row r="5" spans="1:7" ht="14.65" x14ac:dyDescent="0.35">
      <c r="A5" t="s">
        <v>9</v>
      </c>
      <c r="B5" s="2"/>
      <c r="C5" s="2"/>
      <c r="D5" s="2">
        <v>1520</v>
      </c>
      <c r="E5" s="2"/>
      <c r="F5" s="2">
        <v>900</v>
      </c>
      <c r="G5" s="2">
        <f t="shared" si="0"/>
        <v>2420</v>
      </c>
    </row>
    <row r="6" spans="1:7" ht="14.65" x14ac:dyDescent="0.35">
      <c r="A6" t="s">
        <v>10</v>
      </c>
      <c r="B6" s="2"/>
      <c r="C6" s="2"/>
      <c r="D6" s="2">
        <v>9253.16</v>
      </c>
      <c r="E6" s="2">
        <v>8550.7000000000007</v>
      </c>
      <c r="F6" s="2"/>
      <c r="G6" s="2">
        <f t="shared" si="0"/>
        <v>17803.86</v>
      </c>
    </row>
    <row r="7" spans="1:7" ht="14.65" x14ac:dyDescent="0.35">
      <c r="A7" t="s">
        <v>11</v>
      </c>
      <c r="B7" s="2"/>
      <c r="C7" s="2"/>
      <c r="D7" s="2"/>
      <c r="E7" s="2"/>
      <c r="F7" s="2"/>
      <c r="G7" s="2"/>
    </row>
    <row r="8" spans="1:7" ht="14.65" x14ac:dyDescent="0.35">
      <c r="A8" t="s">
        <v>12</v>
      </c>
      <c r="B8" s="2"/>
      <c r="C8" s="2"/>
      <c r="D8" s="2"/>
      <c r="E8" s="2">
        <v>9657.44</v>
      </c>
      <c r="F8" s="2"/>
      <c r="G8" s="2">
        <f t="shared" si="0"/>
        <v>9657.44</v>
      </c>
    </row>
    <row r="9" spans="1:7" ht="14.65" x14ac:dyDescent="0.35">
      <c r="A9" t="s">
        <v>13</v>
      </c>
      <c r="B9" s="2"/>
      <c r="C9" s="2">
        <v>6227.73</v>
      </c>
      <c r="D9" s="2">
        <v>2492.35</v>
      </c>
      <c r="E9" s="2">
        <v>1500</v>
      </c>
      <c r="F9" s="2">
        <v>11120</v>
      </c>
      <c r="G9" s="2">
        <f t="shared" si="0"/>
        <v>21340.080000000002</v>
      </c>
    </row>
    <row r="10" spans="1:7" ht="14.65" x14ac:dyDescent="0.35">
      <c r="A10" t="s">
        <v>14</v>
      </c>
      <c r="B10" s="2"/>
      <c r="C10" s="2"/>
      <c r="D10" s="2"/>
      <c r="E10" s="2">
        <v>165</v>
      </c>
      <c r="F10" s="2">
        <v>112.5</v>
      </c>
      <c r="G10" s="2">
        <f t="shared" si="0"/>
        <v>277.5</v>
      </c>
    </row>
    <row r="11" spans="1:7" ht="14.65" x14ac:dyDescent="0.35">
      <c r="A11" t="s">
        <v>15</v>
      </c>
      <c r="B11" s="2"/>
      <c r="C11" s="2"/>
      <c r="D11" s="2"/>
      <c r="E11" s="2"/>
      <c r="F11" s="2">
        <v>200</v>
      </c>
      <c r="G11" s="2">
        <f t="shared" si="0"/>
        <v>200</v>
      </c>
    </row>
    <row r="12" spans="1:7" ht="14.65" x14ac:dyDescent="0.35">
      <c r="A12" t="s">
        <v>22</v>
      </c>
      <c r="B12" s="2"/>
      <c r="C12" s="2"/>
      <c r="D12" s="2"/>
      <c r="E12" s="2"/>
      <c r="F12" s="2"/>
      <c r="G12" s="2"/>
    </row>
    <row r="13" spans="1:7" ht="14.65" x14ac:dyDescent="0.35">
      <c r="A13" t="s">
        <v>23</v>
      </c>
      <c r="B13" s="2"/>
      <c r="C13" s="2"/>
      <c r="D13" s="2"/>
      <c r="E13" s="2"/>
      <c r="F13" s="2"/>
      <c r="G13" s="2"/>
    </row>
    <row r="14" spans="1:7" ht="14.65" x14ac:dyDescent="0.35">
      <c r="A14" t="s">
        <v>16</v>
      </c>
      <c r="B14" s="2"/>
      <c r="C14" s="2"/>
      <c r="D14" s="2"/>
      <c r="E14" s="2"/>
      <c r="F14" s="2"/>
      <c r="G14" s="2"/>
    </row>
    <row r="15" spans="1:7" ht="14.65" x14ac:dyDescent="0.35">
      <c r="A15" t="s">
        <v>17</v>
      </c>
      <c r="B15" s="2"/>
      <c r="C15" s="2"/>
      <c r="D15" s="2"/>
      <c r="E15" s="2">
        <v>800</v>
      </c>
      <c r="F15" s="2">
        <v>19455</v>
      </c>
      <c r="G15" s="2">
        <f t="shared" si="0"/>
        <v>20255</v>
      </c>
    </row>
    <row r="16" spans="1:7" ht="14.65" x14ac:dyDescent="0.35">
      <c r="A16" t="s">
        <v>18</v>
      </c>
      <c r="B16" s="2"/>
      <c r="C16" s="2">
        <v>1397.2</v>
      </c>
      <c r="D16" s="2"/>
      <c r="E16" s="2">
        <v>1200</v>
      </c>
      <c r="F16" s="2">
        <v>23040</v>
      </c>
      <c r="G16" s="2">
        <f t="shared" si="0"/>
        <v>25637.200000000001</v>
      </c>
    </row>
    <row r="17" spans="1:7" ht="14.65" x14ac:dyDescent="0.35">
      <c r="A17" t="s">
        <v>19</v>
      </c>
      <c r="B17" s="2"/>
      <c r="C17" s="2"/>
      <c r="D17" s="2"/>
      <c r="E17" s="2">
        <v>14600</v>
      </c>
      <c r="F17" s="2"/>
      <c r="G17" s="2">
        <f t="shared" si="0"/>
        <v>14600</v>
      </c>
    </row>
    <row r="18" spans="1:7" ht="14.65" x14ac:dyDescent="0.35">
      <c r="A18" t="s">
        <v>33</v>
      </c>
      <c r="B18" s="2"/>
      <c r="C18" s="2"/>
      <c r="D18" s="2"/>
      <c r="E18" s="2"/>
      <c r="F18" s="2"/>
      <c r="G18" s="2"/>
    </row>
    <row r="19" spans="1:7" ht="14.45" x14ac:dyDescent="0.3">
      <c r="A19" t="s">
        <v>53</v>
      </c>
      <c r="B19" s="2"/>
      <c r="C19" s="2"/>
      <c r="D19" s="2"/>
      <c r="E19" s="2">
        <v>7520</v>
      </c>
      <c r="F19" s="2"/>
      <c r="G19" s="2">
        <f t="shared" si="0"/>
        <v>7520</v>
      </c>
    </row>
    <row r="20" spans="1:7" ht="14.45" x14ac:dyDescent="0.3">
      <c r="A20" t="s">
        <v>20</v>
      </c>
      <c r="B20" s="2"/>
      <c r="C20" s="2"/>
      <c r="D20" s="2"/>
      <c r="E20" s="2">
        <v>2055.9</v>
      </c>
      <c r="F20" s="2"/>
      <c r="G20" s="2">
        <f t="shared" si="0"/>
        <v>2055.9</v>
      </c>
    </row>
    <row r="21" spans="1:7" ht="14.45" x14ac:dyDescent="0.3">
      <c r="A21" t="s">
        <v>21</v>
      </c>
      <c r="B21" s="2"/>
      <c r="C21" s="2"/>
      <c r="D21" s="2">
        <v>3486.72</v>
      </c>
      <c r="E21" s="2"/>
      <c r="F21" s="2"/>
      <c r="G21" s="2">
        <f t="shared" si="0"/>
        <v>3486.72</v>
      </c>
    </row>
    <row r="22" spans="1:7" ht="14.45" x14ac:dyDescent="0.3">
      <c r="B22" s="2"/>
      <c r="C22" s="2"/>
      <c r="D22" s="2"/>
      <c r="E22" s="2"/>
      <c r="F22" s="2"/>
      <c r="G22" s="2"/>
    </row>
    <row r="23" spans="1:7" x14ac:dyDescent="0.25">
      <c r="A23" t="s">
        <v>24</v>
      </c>
      <c r="B23" s="2"/>
      <c r="C23" s="2"/>
      <c r="D23" s="2"/>
      <c r="E23" s="2"/>
      <c r="F23" s="2"/>
      <c r="G23" s="2"/>
    </row>
    <row r="24" spans="1:7" x14ac:dyDescent="0.25">
      <c r="A24" t="s">
        <v>25</v>
      </c>
      <c r="B24" s="2"/>
      <c r="C24" s="2"/>
      <c r="D24" s="2"/>
      <c r="E24" s="2">
        <v>9607</v>
      </c>
      <c r="F24" s="2"/>
      <c r="G24" s="2">
        <f t="shared" si="0"/>
        <v>9607</v>
      </c>
    </row>
    <row r="25" spans="1:7" x14ac:dyDescent="0.25">
      <c r="A25" t="s">
        <v>26</v>
      </c>
      <c r="B25" s="2"/>
      <c r="C25" s="2">
        <v>98.76</v>
      </c>
      <c r="D25" s="2">
        <v>50.24</v>
      </c>
      <c r="E25" s="2">
        <v>524.24</v>
      </c>
      <c r="F25" s="2">
        <v>175.71</v>
      </c>
      <c r="G25" s="2">
        <f t="shared" si="0"/>
        <v>848.95</v>
      </c>
    </row>
    <row r="26" spans="1:7" x14ac:dyDescent="0.25">
      <c r="A26" t="s">
        <v>27</v>
      </c>
      <c r="B26" s="2"/>
      <c r="C26" s="2"/>
      <c r="D26" s="2"/>
      <c r="E26" s="2"/>
      <c r="F26" s="2">
        <v>2343.7600000000002</v>
      </c>
      <c r="G26" s="2">
        <f t="shared" si="0"/>
        <v>2343.7600000000002</v>
      </c>
    </row>
    <row r="27" spans="1:7" x14ac:dyDescent="0.25">
      <c r="A27" t="s">
        <v>28</v>
      </c>
      <c r="B27" s="2"/>
      <c r="C27" s="2"/>
      <c r="D27" s="2"/>
      <c r="E27" s="2"/>
      <c r="F27" s="2">
        <v>-486</v>
      </c>
      <c r="G27" s="2">
        <f t="shared" si="0"/>
        <v>-486</v>
      </c>
    </row>
    <row r="28" spans="1:7" x14ac:dyDescent="0.25">
      <c r="A28" t="s">
        <v>29</v>
      </c>
      <c r="B28" s="2"/>
      <c r="C28" s="2"/>
      <c r="D28" s="2"/>
      <c r="E28" s="2"/>
      <c r="F28" s="2">
        <v>-3517.5</v>
      </c>
      <c r="G28" s="2">
        <f t="shared" si="0"/>
        <v>-3517.5</v>
      </c>
    </row>
    <row r="29" spans="1:7" x14ac:dyDescent="0.25">
      <c r="A29" t="s">
        <v>30</v>
      </c>
      <c r="B29" s="2"/>
      <c r="C29" s="2">
        <v>4114</v>
      </c>
      <c r="D29" s="2"/>
      <c r="E29" s="2">
        <v>-7475</v>
      </c>
      <c r="F29" s="2">
        <v>7475</v>
      </c>
      <c r="G29" s="2">
        <f t="shared" si="0"/>
        <v>4114</v>
      </c>
    </row>
    <row r="30" spans="1:7" x14ac:dyDescent="0.25">
      <c r="A30" t="s">
        <v>31</v>
      </c>
      <c r="B30" s="2"/>
      <c r="C30" s="2"/>
      <c r="D30" s="2"/>
      <c r="E30" s="2"/>
      <c r="F30" s="2"/>
      <c r="G30" s="2"/>
    </row>
    <row r="31" spans="1:7" ht="10.5" customHeight="1" thickBot="1" x14ac:dyDescent="0.3">
      <c r="B31" s="3"/>
      <c r="C31" s="3"/>
      <c r="D31" s="3"/>
      <c r="E31" s="3"/>
      <c r="F31" s="3"/>
      <c r="G31" s="3"/>
    </row>
    <row r="32" spans="1:7" ht="19.149999999999999" customHeight="1" thickTop="1" thickBot="1" x14ac:dyDescent="0.3">
      <c r="A32" s="1" t="s">
        <v>32</v>
      </c>
      <c r="B32" s="5">
        <f>SUM(B2:B31)</f>
        <v>119700.93</v>
      </c>
      <c r="C32" s="5">
        <f>SUM(C2:C31)</f>
        <v>11837.689999999999</v>
      </c>
      <c r="D32" s="5">
        <f>SUM(D2:D31)</f>
        <v>16802.47</v>
      </c>
      <c r="E32" s="5">
        <f>SUM(E2:E31)</f>
        <v>50560.28</v>
      </c>
      <c r="F32" s="5">
        <f>SUM(F2:F31)</f>
        <v>60818.47</v>
      </c>
      <c r="G32" s="6">
        <f t="shared" si="0"/>
        <v>259719.84</v>
      </c>
    </row>
    <row r="33" spans="2:7" ht="15.75" thickTop="1" x14ac:dyDescent="0.25">
      <c r="B33" s="2"/>
      <c r="C33" s="2"/>
      <c r="D33" s="2"/>
      <c r="E33" s="2"/>
      <c r="F33" s="2"/>
      <c r="G33" s="2"/>
    </row>
    <row r="34" spans="2:7" x14ac:dyDescent="0.25">
      <c r="B34" s="2"/>
      <c r="C34" s="2"/>
      <c r="D34" s="2"/>
      <c r="E34" s="2"/>
      <c r="F34" s="2"/>
      <c r="G34" s="2"/>
    </row>
    <row r="35" spans="2:7" x14ac:dyDescent="0.25">
      <c r="B35" s="2"/>
      <c r="C35" s="2"/>
      <c r="D35" s="2"/>
      <c r="E35" s="2"/>
      <c r="F35" s="2"/>
      <c r="G35" s="2"/>
    </row>
    <row r="36" spans="2:7" x14ac:dyDescent="0.25">
      <c r="B36" s="2"/>
      <c r="C36" s="2"/>
      <c r="D36" s="2"/>
      <c r="E36" s="2"/>
      <c r="F36" s="2"/>
      <c r="G36" s="2"/>
    </row>
    <row r="37" spans="2:7" x14ac:dyDescent="0.25">
      <c r="B37" s="2"/>
      <c r="C37" s="2"/>
      <c r="D37" s="2"/>
      <c r="E37" s="2"/>
      <c r="F37" s="2"/>
      <c r="G37" s="2"/>
    </row>
    <row r="38" spans="2:7" x14ac:dyDescent="0.25">
      <c r="B38" s="2"/>
      <c r="C38" s="2"/>
      <c r="D38" s="2"/>
      <c r="E38" s="2"/>
      <c r="F38" s="2"/>
      <c r="G38" s="2"/>
    </row>
    <row r="39" spans="2:7" x14ac:dyDescent="0.25">
      <c r="B39" s="2"/>
      <c r="C39" s="2"/>
      <c r="D39" s="2"/>
      <c r="E39" s="2"/>
      <c r="F39" s="2"/>
      <c r="G39" s="2"/>
    </row>
    <row r="40" spans="2:7" x14ac:dyDescent="0.25">
      <c r="B40" s="2"/>
      <c r="C40" s="2"/>
      <c r="D40" s="2"/>
      <c r="E40" s="2"/>
      <c r="F40" s="2"/>
      <c r="G40" s="2"/>
    </row>
    <row r="41" spans="2:7" x14ac:dyDescent="0.25">
      <c r="B41" s="2"/>
      <c r="C41" s="2"/>
      <c r="D41" s="2"/>
      <c r="E41" s="2"/>
      <c r="F41" s="2"/>
      <c r="G41" s="2"/>
    </row>
    <row r="42" spans="2:7" x14ac:dyDescent="0.25">
      <c r="B42" s="2"/>
      <c r="C42" s="2"/>
      <c r="D42" s="2"/>
      <c r="E42" s="2"/>
      <c r="F42" s="2"/>
      <c r="G42" s="2"/>
    </row>
  </sheetData>
  <printOptions horizontalCentered="1" gridLines="1"/>
  <pageMargins left="0" right="0" top="1.25" bottom="0.5" header="0.55000000000000004" footer="0"/>
  <pageSetup orientation="landscape" horizontalDpi="4294967293" verticalDpi="4294967293" r:id="rId1"/>
  <headerFooter>
    <oddHeader>&amp;C&amp;"Bookman Old Style,Bold"&amp;18Yellowstone River Ranch&amp;"-,Regular"&amp;11
&amp;"Bookman Old Style,Bold"&amp;14Road Expenditures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10" workbookViewId="0">
      <selection activeCell="B11" sqref="B11"/>
    </sheetView>
  </sheetViews>
  <sheetFormatPr defaultRowHeight="15" x14ac:dyDescent="0.25"/>
  <cols>
    <col min="1" max="1" width="32.42578125" customWidth="1"/>
    <col min="2" max="2" width="14.28515625" customWidth="1"/>
    <col min="3" max="3" width="13.85546875" customWidth="1"/>
    <col min="4" max="4" width="15.28515625" customWidth="1"/>
    <col min="5" max="5" width="14.42578125" customWidth="1"/>
    <col min="6" max="6" width="12.5703125" customWidth="1"/>
    <col min="7" max="7" width="13.5703125" customWidth="1"/>
  </cols>
  <sheetData>
    <row r="1" spans="1:7" ht="17.649999999999999" customHeight="1" thickBot="1" x14ac:dyDescent="0.5">
      <c r="A1" s="7" t="str">
        <f>'2004-2008'!A1</f>
        <v>Roads:</v>
      </c>
      <c r="B1" s="4" t="str">
        <f>'2004-2008'!B1</f>
        <v>Prior Years</v>
      </c>
      <c r="C1" s="4" t="s">
        <v>37</v>
      </c>
      <c r="D1" s="4" t="s">
        <v>34</v>
      </c>
      <c r="E1" s="4" t="s">
        <v>35</v>
      </c>
      <c r="F1" s="4" t="s">
        <v>38</v>
      </c>
      <c r="G1" s="4" t="str">
        <f>'2004-2008'!G1</f>
        <v>Totals</v>
      </c>
    </row>
    <row r="2" spans="1:7" ht="10.9" customHeight="1" thickTop="1" x14ac:dyDescent="0.35"/>
    <row r="3" spans="1:7" ht="14.65" x14ac:dyDescent="0.35">
      <c r="A3" t="s">
        <v>36</v>
      </c>
      <c r="B3" s="2">
        <v>119700.93</v>
      </c>
      <c r="C3" s="2"/>
      <c r="D3" s="2"/>
      <c r="E3" s="2"/>
      <c r="F3" s="2"/>
      <c r="G3" s="2">
        <f>B3+C3+D3+E3+F3</f>
        <v>119700.93</v>
      </c>
    </row>
    <row r="4" spans="1:7" ht="14.65" x14ac:dyDescent="0.35">
      <c r="A4" t="s">
        <v>8</v>
      </c>
      <c r="B4" s="2">
        <v>1855</v>
      </c>
      <c r="C4" s="2">
        <v>21340</v>
      </c>
      <c r="D4" s="2"/>
      <c r="E4" s="2"/>
      <c r="F4" s="2"/>
      <c r="G4" s="2">
        <f t="shared" ref="G4:G11" si="0">B4+C4+D4+E4+F4</f>
        <v>23195</v>
      </c>
    </row>
    <row r="5" spans="1:7" ht="14.65" x14ac:dyDescent="0.35">
      <c r="A5" t="s">
        <v>9</v>
      </c>
      <c r="B5" s="2">
        <v>2420</v>
      </c>
      <c r="C5" s="2">
        <v>3010</v>
      </c>
      <c r="D5" s="2"/>
      <c r="E5" s="2"/>
      <c r="F5" s="2"/>
      <c r="G5" s="2">
        <f t="shared" si="0"/>
        <v>5430</v>
      </c>
    </row>
    <row r="6" spans="1:7" ht="14.65" x14ac:dyDescent="0.35">
      <c r="A6" t="s">
        <v>10</v>
      </c>
      <c r="B6" s="2">
        <v>17803.86</v>
      </c>
      <c r="C6" s="2"/>
      <c r="D6" s="2"/>
      <c r="E6" s="2"/>
      <c r="F6" s="2"/>
      <c r="G6" s="2">
        <f t="shared" si="0"/>
        <v>17803.86</v>
      </c>
    </row>
    <row r="7" spans="1:7" ht="14.65" x14ac:dyDescent="0.35">
      <c r="A7" t="s">
        <v>11</v>
      </c>
      <c r="B7" s="2"/>
      <c r="C7" s="2"/>
      <c r="D7" s="2">
        <v>4645</v>
      </c>
      <c r="E7" s="2"/>
      <c r="F7" s="2"/>
      <c r="G7" s="2">
        <f t="shared" si="0"/>
        <v>4645</v>
      </c>
    </row>
    <row r="8" spans="1:7" ht="14.65" x14ac:dyDescent="0.35">
      <c r="A8" t="s">
        <v>12</v>
      </c>
      <c r="B8" s="2">
        <v>9657.44</v>
      </c>
      <c r="C8" s="2">
        <v>3240</v>
      </c>
      <c r="D8" s="2"/>
      <c r="E8" s="2"/>
      <c r="F8" s="2"/>
      <c r="G8" s="2">
        <f t="shared" si="0"/>
        <v>12897.44</v>
      </c>
    </row>
    <row r="9" spans="1:7" ht="14.65" x14ac:dyDescent="0.35">
      <c r="A9" t="s">
        <v>13</v>
      </c>
      <c r="B9" s="2">
        <v>21340.080000000002</v>
      </c>
      <c r="C9" s="2">
        <v>3525</v>
      </c>
      <c r="D9" s="2">
        <v>4727.5</v>
      </c>
      <c r="E9" s="2"/>
      <c r="F9" s="2"/>
      <c r="G9" s="2">
        <f t="shared" si="0"/>
        <v>29592.58</v>
      </c>
    </row>
    <row r="10" spans="1:7" ht="14.65" x14ac:dyDescent="0.35">
      <c r="A10" t="s">
        <v>14</v>
      </c>
      <c r="B10" s="2">
        <v>277.5</v>
      </c>
      <c r="C10" s="2">
        <v>3950</v>
      </c>
      <c r="D10" s="2"/>
      <c r="E10" s="2"/>
      <c r="F10" s="2"/>
      <c r="G10" s="2">
        <f t="shared" si="0"/>
        <v>4227.5</v>
      </c>
    </row>
    <row r="11" spans="1:7" ht="14.65" x14ac:dyDescent="0.35">
      <c r="A11" t="s">
        <v>15</v>
      </c>
      <c r="B11" s="2">
        <v>200</v>
      </c>
      <c r="C11" s="2"/>
      <c r="D11" s="2">
        <v>8556</v>
      </c>
      <c r="E11" s="2"/>
      <c r="F11" s="2"/>
      <c r="G11" s="2">
        <f t="shared" si="0"/>
        <v>8756</v>
      </c>
    </row>
    <row r="12" spans="1:7" ht="14.65" x14ac:dyDescent="0.35">
      <c r="A12" t="s">
        <v>22</v>
      </c>
      <c r="B12" s="2"/>
      <c r="C12" s="2"/>
      <c r="D12" s="2"/>
      <c r="E12" s="2"/>
      <c r="F12" s="2"/>
      <c r="G12" s="2"/>
    </row>
    <row r="13" spans="1:7" ht="14.65" x14ac:dyDescent="0.35">
      <c r="A13" t="s">
        <v>23</v>
      </c>
      <c r="B13" s="2"/>
      <c r="C13" s="2"/>
      <c r="D13" s="2"/>
      <c r="E13" s="2"/>
      <c r="F13" s="2"/>
      <c r="G13" s="2"/>
    </row>
    <row r="14" spans="1:7" ht="14.65" x14ac:dyDescent="0.35">
      <c r="A14" t="s">
        <v>16</v>
      </c>
      <c r="B14" s="2"/>
      <c r="C14" s="2"/>
      <c r="D14" s="2">
        <v>5230</v>
      </c>
      <c r="E14" s="2"/>
      <c r="F14" s="2"/>
      <c r="G14" s="2">
        <f t="shared" ref="G14:G32" si="1">B14+C14+D14+E14+F14</f>
        <v>5230</v>
      </c>
    </row>
    <row r="15" spans="1:7" ht="14.65" x14ac:dyDescent="0.35">
      <c r="A15" t="s">
        <v>17</v>
      </c>
      <c r="B15" s="2">
        <v>20255</v>
      </c>
      <c r="C15" s="2"/>
      <c r="D15" s="2">
        <v>4860</v>
      </c>
      <c r="E15" s="2"/>
      <c r="F15" s="2"/>
      <c r="G15" s="2">
        <f t="shared" si="1"/>
        <v>25115</v>
      </c>
    </row>
    <row r="16" spans="1:7" ht="14.65" x14ac:dyDescent="0.35">
      <c r="A16" t="s">
        <v>18</v>
      </c>
      <c r="B16" s="2">
        <v>25637.200000000001</v>
      </c>
      <c r="C16" s="2">
        <v>16445</v>
      </c>
      <c r="D16" s="2">
        <v>9190</v>
      </c>
      <c r="E16" s="2"/>
      <c r="F16" s="2"/>
      <c r="G16" s="2">
        <f t="shared" si="1"/>
        <v>51272.2</v>
      </c>
    </row>
    <row r="17" spans="1:7" ht="14.65" x14ac:dyDescent="0.35">
      <c r="A17" t="s">
        <v>19</v>
      </c>
      <c r="B17" s="2">
        <v>14600</v>
      </c>
      <c r="C17" s="2"/>
      <c r="D17" s="2">
        <v>4610</v>
      </c>
      <c r="E17" s="2"/>
      <c r="F17" s="2"/>
      <c r="G17" s="2">
        <f t="shared" si="1"/>
        <v>19210</v>
      </c>
    </row>
    <row r="18" spans="1:7" ht="14.65" x14ac:dyDescent="0.35">
      <c r="A18" t="s">
        <v>33</v>
      </c>
      <c r="B18" s="2"/>
      <c r="C18" s="2"/>
      <c r="D18" s="2">
        <v>9560</v>
      </c>
      <c r="E18" s="2"/>
      <c r="F18" s="2"/>
      <c r="G18" s="2">
        <f t="shared" si="1"/>
        <v>9560</v>
      </c>
    </row>
    <row r="19" spans="1:7" ht="14.45" x14ac:dyDescent="0.3">
      <c r="A19" t="s">
        <v>53</v>
      </c>
      <c r="B19" s="2">
        <v>7520</v>
      </c>
      <c r="C19" s="2"/>
      <c r="D19" s="2"/>
      <c r="E19" s="2"/>
      <c r="F19" s="2"/>
      <c r="G19" s="2">
        <f t="shared" si="1"/>
        <v>7520</v>
      </c>
    </row>
    <row r="20" spans="1:7" ht="14.45" x14ac:dyDescent="0.3">
      <c r="A20" t="s">
        <v>20</v>
      </c>
      <c r="B20" s="2">
        <v>2055.9</v>
      </c>
      <c r="C20" s="2"/>
      <c r="D20" s="2"/>
      <c r="E20" s="2"/>
      <c r="F20" s="2"/>
      <c r="G20" s="2">
        <f t="shared" si="1"/>
        <v>2055.9</v>
      </c>
    </row>
    <row r="21" spans="1:7" ht="14.45" x14ac:dyDescent="0.3">
      <c r="A21" t="s">
        <v>21</v>
      </c>
      <c r="B21" s="2">
        <v>3486.72</v>
      </c>
      <c r="C21" s="2"/>
      <c r="D21" s="2"/>
      <c r="E21" s="2"/>
      <c r="F21" s="2"/>
      <c r="G21" s="2">
        <f t="shared" si="1"/>
        <v>3486.72</v>
      </c>
    </row>
    <row r="22" spans="1:7" ht="14.45" x14ac:dyDescent="0.3">
      <c r="B22" s="2"/>
      <c r="C22" s="2"/>
      <c r="D22" s="2"/>
      <c r="E22" s="2"/>
      <c r="F22" s="2"/>
      <c r="G22" s="2"/>
    </row>
    <row r="23" spans="1:7" ht="14.45" x14ac:dyDescent="0.3">
      <c r="A23" t="s">
        <v>42</v>
      </c>
      <c r="B23" s="2"/>
      <c r="C23" s="2"/>
      <c r="D23" s="2">
        <v>105</v>
      </c>
      <c r="E23" s="2">
        <v>300.66000000000003</v>
      </c>
      <c r="F23" s="2"/>
      <c r="G23" s="2">
        <f t="shared" si="1"/>
        <v>405.66</v>
      </c>
    </row>
    <row r="24" spans="1:7" ht="14.45" x14ac:dyDescent="0.3">
      <c r="A24" t="s">
        <v>41</v>
      </c>
      <c r="B24" s="2">
        <v>9607</v>
      </c>
      <c r="C24" s="2"/>
      <c r="D24" s="2">
        <v>987.5</v>
      </c>
      <c r="E24" s="2">
        <v>2550</v>
      </c>
      <c r="F24" s="2"/>
      <c r="G24" s="2">
        <f t="shared" si="1"/>
        <v>13144.5</v>
      </c>
    </row>
    <row r="25" spans="1:7" ht="14.45" x14ac:dyDescent="0.3">
      <c r="A25" t="s">
        <v>26</v>
      </c>
      <c r="B25" s="2">
        <v>848.95</v>
      </c>
      <c r="C25" s="2">
        <v>1685</v>
      </c>
      <c r="D25" s="2"/>
      <c r="E25" s="2">
        <v>188</v>
      </c>
      <c r="F25" s="2"/>
      <c r="G25" s="2">
        <f t="shared" si="1"/>
        <v>2721.95</v>
      </c>
    </row>
    <row r="26" spans="1:7" ht="14.45" x14ac:dyDescent="0.3">
      <c r="A26" t="s">
        <v>27</v>
      </c>
      <c r="B26" s="2">
        <v>2343.7600000000002</v>
      </c>
      <c r="C26" s="2"/>
      <c r="D26" s="2"/>
      <c r="E26" s="2">
        <v>3850</v>
      </c>
      <c r="F26" s="2"/>
      <c r="G26" s="2">
        <f t="shared" si="1"/>
        <v>6193.76</v>
      </c>
    </row>
    <row r="27" spans="1:7" ht="14.45" x14ac:dyDescent="0.3">
      <c r="A27" t="s">
        <v>28</v>
      </c>
      <c r="B27" s="2">
        <v>-486</v>
      </c>
      <c r="C27" s="2"/>
      <c r="D27" s="2"/>
      <c r="E27" s="2"/>
      <c r="F27" s="2"/>
      <c r="G27" s="2">
        <f t="shared" si="1"/>
        <v>-486</v>
      </c>
    </row>
    <row r="28" spans="1:7" ht="14.45" x14ac:dyDescent="0.3">
      <c r="A28" t="s">
        <v>29</v>
      </c>
      <c r="B28" s="2">
        <v>-3517.5</v>
      </c>
      <c r="C28" s="2">
        <v>3517.5</v>
      </c>
      <c r="D28" s="2">
        <v>11920</v>
      </c>
      <c r="E28" s="2"/>
      <c r="F28" s="2"/>
      <c r="G28" s="2">
        <f t="shared" si="1"/>
        <v>11920</v>
      </c>
    </row>
    <row r="29" spans="1:7" ht="14.45" x14ac:dyDescent="0.3">
      <c r="A29" t="s">
        <v>30</v>
      </c>
      <c r="B29" s="2">
        <v>4114</v>
      </c>
      <c r="C29" s="2">
        <v>-11920</v>
      </c>
      <c r="D29" s="2">
        <v>-21378.5</v>
      </c>
      <c r="E29" s="2"/>
      <c r="F29" s="2"/>
      <c r="G29" s="2">
        <f t="shared" si="1"/>
        <v>-29184.5</v>
      </c>
    </row>
    <row r="30" spans="1:7" ht="14.45" x14ac:dyDescent="0.3">
      <c r="A30" t="s">
        <v>40</v>
      </c>
      <c r="B30" s="2"/>
      <c r="C30" s="2">
        <v>-50</v>
      </c>
      <c r="D30" s="2"/>
      <c r="E30" s="2">
        <v>150</v>
      </c>
      <c r="F30" s="2"/>
      <c r="G30" s="2">
        <f t="shared" si="1"/>
        <v>100</v>
      </c>
    </row>
    <row r="31" spans="1:7" ht="14.45" x14ac:dyDescent="0.3">
      <c r="B31" s="2"/>
      <c r="C31" s="2"/>
      <c r="D31" s="2"/>
      <c r="E31" s="2"/>
      <c r="F31" s="2"/>
      <c r="G31" s="2"/>
    </row>
    <row r="32" spans="1:7" x14ac:dyDescent="0.25">
      <c r="A32" s="8" t="s">
        <v>39</v>
      </c>
      <c r="B32" s="2"/>
      <c r="C32" s="2"/>
      <c r="D32" s="2"/>
      <c r="E32" s="9">
        <v>31696</v>
      </c>
      <c r="F32" s="2">
        <v>48464.75</v>
      </c>
      <c r="G32" s="2">
        <f t="shared" si="1"/>
        <v>80160.75</v>
      </c>
    </row>
    <row r="33" spans="1:7" ht="15.75" thickBot="1" x14ac:dyDescent="0.3">
      <c r="B33" s="3"/>
      <c r="C33" s="3"/>
      <c r="D33" s="3"/>
      <c r="E33" s="3"/>
      <c r="F33" s="3"/>
      <c r="G33" s="3"/>
    </row>
    <row r="34" spans="1:7" ht="16.899999999999999" customHeight="1" thickTop="1" thickBot="1" x14ac:dyDescent="0.3">
      <c r="A34" s="1" t="s">
        <v>32</v>
      </c>
      <c r="B34" s="6">
        <f>SUM(B3:B30)</f>
        <v>259719.84000000003</v>
      </c>
      <c r="C34" s="6">
        <f>SUM(C3:C30)</f>
        <v>44742.5</v>
      </c>
      <c r="D34" s="6">
        <f>SUM(D3:D30)</f>
        <v>43012.5</v>
      </c>
      <c r="E34" s="6">
        <f>SUM(E3:E32)</f>
        <v>38734.660000000003</v>
      </c>
      <c r="F34" s="6">
        <f>SUM(F3:F32)</f>
        <v>48464.75</v>
      </c>
      <c r="G34" s="6">
        <f>SUM(G3:G32)</f>
        <v>434674.25</v>
      </c>
    </row>
    <row r="35" spans="1:7" ht="15.75" thickTop="1" x14ac:dyDescent="0.25"/>
    <row r="37" spans="1:7" x14ac:dyDescent="0.25">
      <c r="G37" s="2"/>
    </row>
    <row r="38" spans="1:7" x14ac:dyDescent="0.25">
      <c r="G38" s="2"/>
    </row>
    <row r="39" spans="1:7" x14ac:dyDescent="0.25">
      <c r="G39" s="2"/>
    </row>
    <row r="40" spans="1:7" x14ac:dyDescent="0.25">
      <c r="G40" s="2"/>
    </row>
    <row r="41" spans="1:7" x14ac:dyDescent="0.25">
      <c r="G41" s="2"/>
    </row>
    <row r="42" spans="1:7" x14ac:dyDescent="0.25">
      <c r="G42" s="2"/>
    </row>
    <row r="43" spans="1:7" x14ac:dyDescent="0.25">
      <c r="G43" s="2"/>
    </row>
    <row r="44" spans="1:7" x14ac:dyDescent="0.25">
      <c r="G44" s="2"/>
    </row>
    <row r="45" spans="1:7" x14ac:dyDescent="0.25">
      <c r="G45" s="2"/>
    </row>
    <row r="46" spans="1:7" x14ac:dyDescent="0.25">
      <c r="G46" s="2"/>
    </row>
    <row r="47" spans="1:7" x14ac:dyDescent="0.25">
      <c r="G47" s="2"/>
    </row>
    <row r="48" spans="1:7" x14ac:dyDescent="0.25">
      <c r="G48" s="2"/>
    </row>
    <row r="49" spans="7:7" x14ac:dyDescent="0.25">
      <c r="G49" s="2"/>
    </row>
    <row r="50" spans="7:7" x14ac:dyDescent="0.25">
      <c r="G50" s="2"/>
    </row>
    <row r="51" spans="7:7" x14ac:dyDescent="0.25">
      <c r="G51" s="2"/>
    </row>
    <row r="52" spans="7:7" x14ac:dyDescent="0.25">
      <c r="G52" s="2"/>
    </row>
    <row r="53" spans="7:7" x14ac:dyDescent="0.25">
      <c r="G53" s="2"/>
    </row>
    <row r="54" spans="7:7" x14ac:dyDescent="0.25">
      <c r="G54" s="2"/>
    </row>
    <row r="55" spans="7:7" x14ac:dyDescent="0.25">
      <c r="G55" s="2"/>
    </row>
    <row r="56" spans="7:7" x14ac:dyDescent="0.25">
      <c r="G56" s="2"/>
    </row>
    <row r="57" spans="7:7" x14ac:dyDescent="0.25">
      <c r="G57" s="2"/>
    </row>
    <row r="58" spans="7:7" x14ac:dyDescent="0.25">
      <c r="G58" s="2"/>
    </row>
    <row r="59" spans="7:7" x14ac:dyDescent="0.25">
      <c r="G59" s="2"/>
    </row>
    <row r="60" spans="7:7" x14ac:dyDescent="0.25">
      <c r="G60" s="2"/>
    </row>
    <row r="61" spans="7:7" x14ac:dyDescent="0.25">
      <c r="G61" s="2"/>
    </row>
    <row r="62" spans="7:7" x14ac:dyDescent="0.25">
      <c r="G62" s="2"/>
    </row>
    <row r="63" spans="7:7" x14ac:dyDescent="0.25">
      <c r="G63" s="2"/>
    </row>
    <row r="64" spans="7:7" x14ac:dyDescent="0.25">
      <c r="G64" s="2"/>
    </row>
    <row r="65" spans="7:7" x14ac:dyDescent="0.25">
      <c r="G65" s="2"/>
    </row>
    <row r="66" spans="7:7" x14ac:dyDescent="0.25">
      <c r="G66" s="2"/>
    </row>
    <row r="67" spans="7:7" x14ac:dyDescent="0.25">
      <c r="G67" s="11"/>
    </row>
  </sheetData>
  <printOptions horizontalCentered="1" gridLines="1"/>
  <pageMargins left="0" right="0" top="1" bottom="0.25" header="0.3" footer="0"/>
  <pageSetup orientation="landscape" horizontalDpi="4294967293" verticalDpi="4294967293" r:id="rId1"/>
  <headerFooter>
    <oddHeader>&amp;C&amp;"Bookman Old Style,Bold"&amp;18Yellowstone River Ranch&amp;"-,Regular"&amp;11
&amp;"Bookman Old Style,Bold"&amp;14Road Expenditures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F1" sqref="F1"/>
    </sheetView>
  </sheetViews>
  <sheetFormatPr defaultRowHeight="15" x14ac:dyDescent="0.25"/>
  <cols>
    <col min="1" max="1" width="35.140625" customWidth="1"/>
    <col min="2" max="6" width="13.28515625" customWidth="1"/>
    <col min="7" max="7" width="14.28515625" customWidth="1"/>
  </cols>
  <sheetData>
    <row r="1" spans="1:8" ht="18.600000000000001" thickBot="1" x14ac:dyDescent="0.4">
      <c r="A1" s="7" t="str">
        <f>'2008-2012'!A1</f>
        <v>Roads:</v>
      </c>
      <c r="B1" s="4" t="str">
        <f>'2008-2012'!B1</f>
        <v>Prior Years</v>
      </c>
      <c r="C1" s="4" t="s">
        <v>43</v>
      </c>
      <c r="D1" s="4" t="s">
        <v>44</v>
      </c>
      <c r="E1" s="4" t="s">
        <v>45</v>
      </c>
      <c r="F1" s="28" t="s">
        <v>46</v>
      </c>
      <c r="G1" s="7" t="str">
        <f>'2008-2012'!G1</f>
        <v>Totals</v>
      </c>
    </row>
    <row r="2" spans="1:8" thickTop="1" x14ac:dyDescent="0.3">
      <c r="A2" t="str">
        <f>'2008-2012'!A3</f>
        <v>Prior work</v>
      </c>
      <c r="B2" s="2">
        <f>'2008-2012'!G3</f>
        <v>119700.93</v>
      </c>
      <c r="C2" s="2"/>
      <c r="D2" s="2"/>
      <c r="E2" s="2"/>
      <c r="F2" s="2"/>
      <c r="G2" s="2">
        <f>B2+C2+D2+E2+F2</f>
        <v>119700.93</v>
      </c>
    </row>
    <row r="3" spans="1:8" ht="14.45" x14ac:dyDescent="0.3">
      <c r="A3" t="s">
        <v>47</v>
      </c>
      <c r="B3" s="2">
        <f>'2008-2012'!G2</f>
        <v>0</v>
      </c>
      <c r="C3" s="26">
        <v>6930</v>
      </c>
      <c r="D3" s="2"/>
      <c r="E3" s="2"/>
      <c r="F3" s="2"/>
      <c r="G3" s="2">
        <f t="shared" ref="G3:G11" si="0">B3+C3+D3+E3+F3</f>
        <v>6930</v>
      </c>
    </row>
    <row r="4" spans="1:8" ht="14.45" x14ac:dyDescent="0.3">
      <c r="A4" t="s">
        <v>52</v>
      </c>
      <c r="B4" s="2">
        <v>0</v>
      </c>
      <c r="C4" s="13"/>
      <c r="D4" s="2">
        <v>12570</v>
      </c>
      <c r="E4" s="2">
        <v>20700</v>
      </c>
      <c r="F4" s="2"/>
      <c r="G4" s="2">
        <f t="shared" si="0"/>
        <v>33270</v>
      </c>
    </row>
    <row r="5" spans="1:8" ht="14.45" x14ac:dyDescent="0.3">
      <c r="A5" t="str">
        <f>'2008-2012'!A4</f>
        <v>Elkhorn Road</v>
      </c>
      <c r="B5" s="2">
        <f>'2008-2012'!G4</f>
        <v>23195</v>
      </c>
      <c r="C5" s="2"/>
      <c r="D5" s="2"/>
      <c r="E5" s="2"/>
      <c r="F5" s="2"/>
      <c r="G5" s="2">
        <f t="shared" si="0"/>
        <v>23195</v>
      </c>
    </row>
    <row r="6" spans="1:8" ht="14.45" x14ac:dyDescent="0.3">
      <c r="A6" t="str">
        <f>'2008-2012'!A5</f>
        <v>Coyote Pass</v>
      </c>
      <c r="B6" s="2">
        <f>'2008-2012'!G5</f>
        <v>5430</v>
      </c>
      <c r="C6" s="2">
        <v>9815</v>
      </c>
      <c r="D6" s="2"/>
      <c r="E6" s="2"/>
      <c r="F6" s="2"/>
      <c r="G6" s="2">
        <f>B6+C6+D6+E6+F6</f>
        <v>15245</v>
      </c>
    </row>
    <row r="7" spans="1:8" ht="14.45" x14ac:dyDescent="0.3">
      <c r="A7" t="str">
        <f>'2008-2012'!A6</f>
        <v xml:space="preserve">     Coyote Pass Culverts</v>
      </c>
      <c r="B7" s="2">
        <f>'2008-2012'!G6</f>
        <v>17803.86</v>
      </c>
      <c r="C7" s="2"/>
      <c r="D7" s="2"/>
      <c r="E7" s="2"/>
      <c r="F7" s="2"/>
      <c r="G7" s="2">
        <f t="shared" si="0"/>
        <v>17803.86</v>
      </c>
    </row>
    <row r="8" spans="1:8" ht="14.45" x14ac:dyDescent="0.3">
      <c r="A8" t="str">
        <f>'2008-2012'!A7</f>
        <v>Cougar Trail</v>
      </c>
      <c r="B8" s="2">
        <f>'2008-2012'!G7</f>
        <v>4645</v>
      </c>
      <c r="C8" s="12"/>
      <c r="D8" s="2"/>
      <c r="E8" s="2"/>
      <c r="F8" s="2"/>
      <c r="G8" s="2">
        <f t="shared" si="0"/>
        <v>4645</v>
      </c>
    </row>
    <row r="9" spans="1:8" ht="14.45" x14ac:dyDescent="0.3">
      <c r="A9" t="str">
        <f>'2008-2012'!A8</f>
        <v>Haystack Coulee</v>
      </c>
      <c r="B9" s="2">
        <f>'2008-2012'!G8</f>
        <v>12897.44</v>
      </c>
      <c r="C9" s="2">
        <v>7372.5</v>
      </c>
      <c r="D9" s="2"/>
      <c r="E9" s="2">
        <v>4200</v>
      </c>
      <c r="F9" s="2"/>
      <c r="G9" s="2">
        <f t="shared" si="0"/>
        <v>24469.940000000002</v>
      </c>
      <c r="H9" s="2"/>
    </row>
    <row r="10" spans="1:8" ht="14.45" x14ac:dyDescent="0.3">
      <c r="A10" t="str">
        <f>'2008-2012'!A9</f>
        <v>Winding River Road (main)</v>
      </c>
      <c r="B10" s="2">
        <f>'2008-2012'!G9</f>
        <v>29592.58</v>
      </c>
      <c r="C10" s="2">
        <v>4775</v>
      </c>
      <c r="D10" s="2">
        <v>4350</v>
      </c>
      <c r="E10" s="2">
        <v>9930</v>
      </c>
      <c r="F10" s="2"/>
      <c r="G10" s="2">
        <f t="shared" si="0"/>
        <v>48647.58</v>
      </c>
      <c r="H10" s="2"/>
    </row>
    <row r="11" spans="1:8" ht="14.45" x14ac:dyDescent="0.3">
      <c r="A11" t="s">
        <v>54</v>
      </c>
      <c r="B11" s="2">
        <f>'2008-2012'!G10</f>
        <v>4227.5</v>
      </c>
      <c r="C11" s="2">
        <v>1335</v>
      </c>
      <c r="D11" s="2">
        <v>9470</v>
      </c>
      <c r="E11" s="2"/>
      <c r="F11" s="2"/>
      <c r="G11" s="2">
        <f t="shared" si="0"/>
        <v>15032.5</v>
      </c>
    </row>
    <row r="12" spans="1:8" ht="14.45" x14ac:dyDescent="0.3">
      <c r="A12" t="str">
        <f>'2008-2012'!A11</f>
        <v>Granite Peak Road</v>
      </c>
      <c r="B12" s="2">
        <f>'2008-2012'!G11</f>
        <v>8756</v>
      </c>
      <c r="C12" s="2"/>
      <c r="D12" s="2"/>
      <c r="E12" s="2"/>
      <c r="F12" s="2"/>
      <c r="G12" s="12">
        <f>B12+C12+D12+E12+F12</f>
        <v>8756</v>
      </c>
    </row>
    <row r="13" spans="1:8" ht="14.45" x14ac:dyDescent="0.3">
      <c r="A13" t="str">
        <f>'2008-2012'!A12</f>
        <v xml:space="preserve">     East Granite Peak</v>
      </c>
      <c r="B13" s="2">
        <f>'2008-2012'!G12</f>
        <v>0</v>
      </c>
      <c r="C13" s="2">
        <v>4635</v>
      </c>
      <c r="D13" s="2"/>
      <c r="E13" s="2"/>
      <c r="F13" s="2"/>
      <c r="G13" s="12">
        <f>B13+C13+D13+E13+F13</f>
        <v>4635</v>
      </c>
    </row>
    <row r="14" spans="1:8" ht="14.45" x14ac:dyDescent="0.3">
      <c r="A14" t="str">
        <f>'2008-2012'!A13</f>
        <v xml:space="preserve">     Granite Peak Place</v>
      </c>
      <c r="B14" s="2">
        <f>'2008-2012'!G13</f>
        <v>0</v>
      </c>
      <c r="C14" s="2">
        <v>3935</v>
      </c>
      <c r="D14" s="2"/>
      <c r="E14" s="2"/>
      <c r="F14" s="2"/>
      <c r="G14" s="2">
        <f t="shared" ref="G14:G33" si="1">B14+C14+D14+E14+F14</f>
        <v>3935</v>
      </c>
    </row>
    <row r="15" spans="1:8" ht="14.45" x14ac:dyDescent="0.3">
      <c r="A15" t="str">
        <f>'2008-2012'!A14</f>
        <v>Sunrise Drive</v>
      </c>
      <c r="B15" s="2">
        <f>'2008-2012'!G14</f>
        <v>5230</v>
      </c>
      <c r="C15" s="2"/>
      <c r="D15" s="2"/>
      <c r="E15" s="2"/>
      <c r="F15" s="2"/>
      <c r="G15" s="2">
        <f t="shared" si="1"/>
        <v>5230</v>
      </c>
    </row>
    <row r="16" spans="1:8" ht="14.45" x14ac:dyDescent="0.3">
      <c r="A16" t="str">
        <f>'2008-2012'!A15</f>
        <v>Owl Canyon Road</v>
      </c>
      <c r="B16" s="2">
        <f>'2008-2012'!G15</f>
        <v>25115</v>
      </c>
      <c r="C16" s="2">
        <v>452.5</v>
      </c>
      <c r="D16" s="2">
        <v>3020</v>
      </c>
      <c r="E16" s="2">
        <v>33460</v>
      </c>
      <c r="F16" s="2"/>
      <c r="G16" s="2">
        <f t="shared" si="1"/>
        <v>62047.5</v>
      </c>
      <c r="H16" s="2"/>
    </row>
    <row r="17" spans="1:7" ht="14.45" x14ac:dyDescent="0.3">
      <c r="A17" t="str">
        <f>'2008-2012'!A16</f>
        <v>Wild Horse Run</v>
      </c>
      <c r="B17" s="2">
        <f>'2008-2012'!G16</f>
        <v>51272.2</v>
      </c>
      <c r="C17" s="2">
        <v>10260</v>
      </c>
      <c r="D17" s="2">
        <v>5184</v>
      </c>
      <c r="E17" s="2">
        <v>5184</v>
      </c>
      <c r="F17" s="2"/>
      <c r="G17" s="2">
        <f t="shared" si="1"/>
        <v>71900.2</v>
      </c>
    </row>
    <row r="18" spans="1:7" ht="14.45" x14ac:dyDescent="0.3">
      <c r="A18" t="str">
        <f>'2008-2012'!A17</f>
        <v>Northern Harrier Road</v>
      </c>
      <c r="B18" s="2">
        <f>'2008-2012'!G17</f>
        <v>19210</v>
      </c>
      <c r="C18" s="2"/>
      <c r="D18" s="2"/>
      <c r="E18" s="2"/>
      <c r="F18" s="2"/>
      <c r="G18" s="2">
        <f t="shared" si="1"/>
        <v>19210</v>
      </c>
    </row>
    <row r="19" spans="1:7" ht="14.45" x14ac:dyDescent="0.3">
      <c r="A19" t="str">
        <f>'2008-2012'!A18</f>
        <v xml:space="preserve">     No.Harrier (Cougar Trail-Jacobs Hill)</v>
      </c>
      <c r="B19" s="2">
        <f>'2008-2012'!G18</f>
        <v>9560</v>
      </c>
      <c r="C19" s="2"/>
      <c r="D19" s="2"/>
      <c r="E19" s="2"/>
      <c r="F19" s="2"/>
      <c r="G19" s="2">
        <f t="shared" si="1"/>
        <v>9560</v>
      </c>
    </row>
    <row r="20" spans="1:7" ht="14.45" x14ac:dyDescent="0.3">
      <c r="A20" t="str">
        <f>'2008-2012'!A19</f>
        <v>Night Hawk Road</v>
      </c>
      <c r="B20" s="2">
        <f>'2008-2012'!G19</f>
        <v>7520</v>
      </c>
      <c r="C20" s="2"/>
      <c r="D20" s="2">
        <v>390</v>
      </c>
      <c r="E20" s="2">
        <v>390</v>
      </c>
      <c r="F20" s="2"/>
      <c r="G20" s="2">
        <f t="shared" si="1"/>
        <v>8300</v>
      </c>
    </row>
    <row r="21" spans="1:7" ht="14.45" x14ac:dyDescent="0.3">
      <c r="A21" t="str">
        <f>'2008-2012'!A20</f>
        <v xml:space="preserve">     Cattle Guard Rear Entrance</v>
      </c>
      <c r="B21" s="2">
        <f>'2008-2012'!G20</f>
        <v>2055.9</v>
      </c>
      <c r="C21" s="2"/>
      <c r="D21" s="2"/>
      <c r="E21" s="2"/>
      <c r="F21" s="2"/>
      <c r="G21" s="2">
        <f t="shared" si="1"/>
        <v>2055.9</v>
      </c>
    </row>
    <row r="22" spans="1:7" ht="14.45" x14ac:dyDescent="0.3">
      <c r="A22" t="str">
        <f>'2008-2012'!A21</f>
        <v>Cowboy Trail</v>
      </c>
      <c r="B22" s="2">
        <f>'2008-2012'!G21</f>
        <v>3486.72</v>
      </c>
      <c r="C22" s="2"/>
      <c r="D22" s="2"/>
      <c r="E22" s="2"/>
      <c r="F22" s="2"/>
      <c r="G22" s="2">
        <f t="shared" si="1"/>
        <v>3486.72</v>
      </c>
    </row>
    <row r="23" spans="1:7" x14ac:dyDescent="0.25">
      <c r="B23" s="2"/>
      <c r="C23" s="2"/>
      <c r="D23" s="2"/>
      <c r="E23" s="2"/>
      <c r="F23" s="2"/>
      <c r="G23" s="2"/>
    </row>
    <row r="24" spans="1:7" x14ac:dyDescent="0.25">
      <c r="A24" t="str">
        <f>'2008-2012'!A23</f>
        <v>Road mix for pot holes/Sand</v>
      </c>
      <c r="B24" s="2">
        <f>'2008-2012'!G23</f>
        <v>405.66</v>
      </c>
      <c r="C24" s="2"/>
      <c r="D24" s="2"/>
      <c r="E24" s="2"/>
      <c r="F24" s="2"/>
      <c r="G24" s="2">
        <f t="shared" si="1"/>
        <v>405.66</v>
      </c>
    </row>
    <row r="25" spans="1:7" x14ac:dyDescent="0.25">
      <c r="A25" t="str">
        <f>'2008-2012'!A24</f>
        <v>Fuel Reduction Work</v>
      </c>
      <c r="B25" s="2">
        <f>'2008-2012'!G24</f>
        <v>13144.5</v>
      </c>
      <c r="C25" s="2"/>
      <c r="D25" s="2"/>
      <c r="E25" s="2"/>
      <c r="F25" s="2"/>
      <c r="G25" s="2">
        <f t="shared" si="1"/>
        <v>13144.5</v>
      </c>
    </row>
    <row r="26" spans="1:7" x14ac:dyDescent="0.25">
      <c r="A26" t="str">
        <f>'2008-2012'!A25</f>
        <v>Road Signs &amp; Repairs</v>
      </c>
      <c r="B26" s="2">
        <f>'2008-2012'!G25</f>
        <v>2721.95</v>
      </c>
      <c r="C26" s="2"/>
      <c r="D26" s="2"/>
      <c r="E26" s="2"/>
      <c r="F26" s="2"/>
      <c r="G26" s="2">
        <f t="shared" si="1"/>
        <v>2721.95</v>
      </c>
    </row>
    <row r="27" spans="1:7" x14ac:dyDescent="0.25">
      <c r="A27" t="str">
        <f>'2008-2012'!A26</f>
        <v>Gravel Pit Reclamation</v>
      </c>
      <c r="B27" s="2">
        <f>'2008-2012'!G26</f>
        <v>6193.76</v>
      </c>
      <c r="C27" s="2"/>
      <c r="D27" s="2"/>
      <c r="E27" s="2"/>
      <c r="F27" s="2"/>
      <c r="G27" s="2">
        <f t="shared" si="1"/>
        <v>6193.76</v>
      </c>
    </row>
    <row r="28" spans="1:7" x14ac:dyDescent="0.25">
      <c r="A28" t="str">
        <f>'2008-2012'!A27</f>
        <v>Sale of Used Cattle Guard</v>
      </c>
      <c r="B28" s="2">
        <f>'2008-2012'!G27</f>
        <v>-486</v>
      </c>
      <c r="C28" s="2"/>
      <c r="D28" s="2"/>
      <c r="E28" s="2"/>
      <c r="F28" s="2"/>
      <c r="G28" s="2">
        <f t="shared" si="1"/>
        <v>-486</v>
      </c>
    </row>
    <row r="29" spans="1:7" x14ac:dyDescent="0.25">
      <c r="A29" t="str">
        <f>'2008-2012'!A28</f>
        <v>Bal. due on prior year's work</v>
      </c>
      <c r="B29" s="2">
        <f>'2008-2012'!G28</f>
        <v>11920</v>
      </c>
      <c r="C29" s="2"/>
      <c r="D29" s="2"/>
      <c r="E29" s="2"/>
      <c r="F29" s="2"/>
      <c r="G29" s="2">
        <f t="shared" si="1"/>
        <v>11920</v>
      </c>
    </row>
    <row r="30" spans="1:7" x14ac:dyDescent="0.25">
      <c r="A30" t="str">
        <f>'2008-2012'!A29</f>
        <v>A/Pay current year's work</v>
      </c>
      <c r="B30" s="2">
        <f>'2008-2012'!G29</f>
        <v>-29184.5</v>
      </c>
      <c r="C30" s="2"/>
      <c r="D30" s="2"/>
      <c r="E30" s="2"/>
      <c r="F30" s="2"/>
      <c r="G30" s="2">
        <f t="shared" si="1"/>
        <v>-29184.5</v>
      </c>
    </row>
    <row r="31" spans="1:7" x14ac:dyDescent="0.25">
      <c r="A31" t="str">
        <f>'2008-2012'!A30</f>
        <v>Culverts/Used Culvert Sold</v>
      </c>
      <c r="B31" s="2">
        <f>'2008-2012'!G30</f>
        <v>100</v>
      </c>
      <c r="C31" s="2"/>
      <c r="D31" s="2"/>
      <c r="E31" s="2"/>
      <c r="F31" s="2"/>
      <c r="G31" s="2">
        <f t="shared" si="1"/>
        <v>100</v>
      </c>
    </row>
    <row r="32" spans="1:7" x14ac:dyDescent="0.25">
      <c r="B32" s="2"/>
      <c r="C32" s="2"/>
      <c r="D32" s="2"/>
      <c r="E32" s="2"/>
      <c r="F32" s="2"/>
      <c r="G32" s="2"/>
    </row>
    <row r="33" spans="1:7" x14ac:dyDescent="0.25">
      <c r="A33" s="8" t="str">
        <f>'2008-2012'!A32</f>
        <v>No allocation available</v>
      </c>
      <c r="B33" s="2">
        <f>'2008-2012'!G32</f>
        <v>80160.75</v>
      </c>
      <c r="C33" s="2">
        <v>-2830</v>
      </c>
      <c r="D33" s="21">
        <v>19371</v>
      </c>
      <c r="E33" s="21">
        <v>-14420</v>
      </c>
      <c r="F33" s="27">
        <v>13196.5</v>
      </c>
      <c r="G33" s="2">
        <f t="shared" si="1"/>
        <v>95478.25</v>
      </c>
    </row>
    <row r="34" spans="1:7" ht="15.75" thickBot="1" x14ac:dyDescent="0.3">
      <c r="B34" s="3"/>
      <c r="C34" s="10"/>
      <c r="D34" s="10"/>
      <c r="E34" s="10"/>
      <c r="F34" s="10"/>
      <c r="G34" s="10"/>
    </row>
    <row r="35" spans="1:7" ht="21" customHeight="1" thickTop="1" thickBot="1" x14ac:dyDescent="0.3">
      <c r="A35" s="1" t="str">
        <f>'2008-2012'!A34</f>
        <v>Annual Totals</v>
      </c>
      <c r="B35" s="6">
        <f t="shared" ref="B35:G35" si="2">SUM(B2:B33)</f>
        <v>434674.25</v>
      </c>
      <c r="C35" s="6">
        <f t="shared" si="2"/>
        <v>46680</v>
      </c>
      <c r="D35" s="6">
        <f t="shared" si="2"/>
        <v>54355</v>
      </c>
      <c r="E35" s="6">
        <f t="shared" si="2"/>
        <v>59444</v>
      </c>
      <c r="F35" s="6">
        <f t="shared" si="2"/>
        <v>13196.5</v>
      </c>
      <c r="G35" s="6">
        <f t="shared" si="2"/>
        <v>608349.75</v>
      </c>
    </row>
    <row r="36" spans="1:7" ht="15.75" thickTop="1" x14ac:dyDescent="0.25"/>
  </sheetData>
  <printOptions horizontalCentered="1" gridLines="1"/>
  <pageMargins left="0.2" right="0" top="0.75" bottom="0.25" header="0" footer="0.05"/>
  <pageSetup orientation="landscape" r:id="rId1"/>
  <headerFooter>
    <oddHeader>&amp;L&amp;"-,Bold"&amp;12&amp;KFF0000Updated 12-08-2017
&amp;C&amp;"Bookman Old Style,Bold"&amp;18Yellowstone River Ranch&amp;"-,Regular"&amp;11
&amp;"Bookman Old Style,Bold"&amp;14Road Expenditures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3" workbookViewId="0">
      <selection activeCell="B34" sqref="B34"/>
    </sheetView>
  </sheetViews>
  <sheetFormatPr defaultRowHeight="15" x14ac:dyDescent="0.25"/>
  <cols>
    <col min="1" max="1" width="36.28515625" customWidth="1"/>
    <col min="2" max="2" width="12.42578125" customWidth="1"/>
    <col min="3" max="3" width="13.7109375" customWidth="1"/>
    <col min="4" max="4" width="14.140625" customWidth="1"/>
    <col min="5" max="5" width="13.42578125" customWidth="1"/>
    <col min="6" max="6" width="12.85546875" customWidth="1"/>
    <col min="7" max="7" width="13.5703125" customWidth="1"/>
    <col min="8" max="8" width="11.28515625" customWidth="1"/>
  </cols>
  <sheetData>
    <row r="1" spans="1:7" ht="19.899999999999999" customHeight="1" thickBot="1" x14ac:dyDescent="0.4">
      <c r="A1" s="18" t="str">
        <f>'2012-2016'!A1</f>
        <v>Roads:</v>
      </c>
      <c r="B1" s="19" t="str">
        <f>'2012-2016'!B1</f>
        <v>Prior Years</v>
      </c>
      <c r="C1" s="19" t="s">
        <v>48</v>
      </c>
      <c r="D1" s="19" t="s">
        <v>50</v>
      </c>
      <c r="E1" s="19" t="s">
        <v>49</v>
      </c>
      <c r="F1" s="19" t="s">
        <v>51</v>
      </c>
      <c r="G1" s="18" t="str">
        <f>'2012-2016'!G1</f>
        <v>Totals</v>
      </c>
    </row>
    <row r="2" spans="1:7" thickTop="1" x14ac:dyDescent="0.3">
      <c r="A2" t="str">
        <f>'2012-2016'!A2</f>
        <v>Prior work</v>
      </c>
      <c r="B2" s="12">
        <v>119700.93</v>
      </c>
      <c r="C2" s="14"/>
      <c r="D2" s="23"/>
      <c r="E2" s="14"/>
      <c r="F2" s="14"/>
      <c r="G2" s="15">
        <f t="shared" ref="G2:G19" si="0">B2+C2+D2+E2+F2</f>
        <v>119700.93</v>
      </c>
    </row>
    <row r="3" spans="1:7" ht="14.45" x14ac:dyDescent="0.3">
      <c r="A3" t="str">
        <f>'2012-2016'!A3</f>
        <v>Arrowhead Ridge Road</v>
      </c>
      <c r="B3" s="12">
        <v>6930</v>
      </c>
      <c r="C3" s="22"/>
      <c r="D3" s="23"/>
      <c r="E3" s="14"/>
      <c r="F3" s="14"/>
      <c r="G3" s="15">
        <f t="shared" si="0"/>
        <v>6930</v>
      </c>
    </row>
    <row r="4" spans="1:7" ht="14.45" x14ac:dyDescent="0.3">
      <c r="A4" t="s">
        <v>52</v>
      </c>
      <c r="B4" s="12">
        <v>33270</v>
      </c>
      <c r="C4" s="22"/>
      <c r="D4" s="23"/>
      <c r="E4" s="14"/>
      <c r="F4" s="14"/>
      <c r="G4" s="15">
        <f t="shared" si="0"/>
        <v>33270</v>
      </c>
    </row>
    <row r="5" spans="1:7" ht="14.45" x14ac:dyDescent="0.3">
      <c r="A5" t="str">
        <f>'2012-2016'!A5</f>
        <v>Elkhorn Road</v>
      </c>
      <c r="B5" s="12">
        <v>23195</v>
      </c>
      <c r="C5" s="22"/>
      <c r="D5" s="23"/>
      <c r="E5" s="14"/>
      <c r="F5" s="14"/>
      <c r="G5" s="15">
        <f t="shared" si="0"/>
        <v>23195</v>
      </c>
    </row>
    <row r="6" spans="1:7" ht="14.45" x14ac:dyDescent="0.3">
      <c r="A6" t="str">
        <f>'2012-2016'!A6</f>
        <v>Coyote Pass</v>
      </c>
      <c r="B6" s="12">
        <v>15245</v>
      </c>
      <c r="C6" s="24"/>
      <c r="D6" s="12">
        <v>8050</v>
      </c>
      <c r="E6" s="14"/>
      <c r="F6" s="14"/>
      <c r="G6" s="15">
        <f t="shared" si="0"/>
        <v>23295</v>
      </c>
    </row>
    <row r="7" spans="1:7" ht="14.45" x14ac:dyDescent="0.3">
      <c r="A7" t="str">
        <f>'2012-2016'!A7</f>
        <v xml:space="preserve">     Coyote Pass Culverts</v>
      </c>
      <c r="B7" s="12">
        <v>17803.86</v>
      </c>
      <c r="C7" s="24"/>
      <c r="D7" s="12"/>
      <c r="E7" s="14"/>
      <c r="F7" s="14"/>
      <c r="G7" s="15">
        <f t="shared" si="0"/>
        <v>17803.86</v>
      </c>
    </row>
    <row r="8" spans="1:7" ht="14.45" x14ac:dyDescent="0.3">
      <c r="A8" t="str">
        <f>'2012-2016'!A8</f>
        <v>Cougar Trail</v>
      </c>
      <c r="B8" s="12">
        <v>4645</v>
      </c>
      <c r="C8" s="24"/>
      <c r="D8" s="12">
        <v>5255</v>
      </c>
      <c r="E8" s="14"/>
      <c r="F8" s="14"/>
      <c r="G8" s="15">
        <f t="shared" si="0"/>
        <v>9900</v>
      </c>
    </row>
    <row r="9" spans="1:7" ht="14.45" x14ac:dyDescent="0.3">
      <c r="A9" t="str">
        <f>'2012-2016'!A9</f>
        <v>Haystack Coulee</v>
      </c>
      <c r="B9" s="12">
        <v>24469.94</v>
      </c>
      <c r="C9" s="24">
        <v>33890</v>
      </c>
      <c r="D9" s="12">
        <v>14732.5</v>
      </c>
      <c r="E9" s="14"/>
      <c r="F9" s="14"/>
      <c r="G9" s="15">
        <f t="shared" si="0"/>
        <v>73092.44</v>
      </c>
    </row>
    <row r="10" spans="1:7" ht="14.45" x14ac:dyDescent="0.3">
      <c r="A10" t="str">
        <f>'2012-2016'!A10</f>
        <v>Winding River Road (main)</v>
      </c>
      <c r="B10" s="12">
        <v>48647.58</v>
      </c>
      <c r="C10" s="24">
        <v>1600</v>
      </c>
      <c r="D10" s="12">
        <v>3840</v>
      </c>
      <c r="E10" s="14"/>
      <c r="F10" s="14"/>
      <c r="G10" s="15">
        <f t="shared" si="0"/>
        <v>54087.58</v>
      </c>
    </row>
    <row r="11" spans="1:7" ht="14.45" x14ac:dyDescent="0.3">
      <c r="A11" t="str">
        <f>'2012-2016'!A11</f>
        <v xml:space="preserve">      Winding River (river and east)</v>
      </c>
      <c r="B11" s="12">
        <v>15032.5</v>
      </c>
      <c r="C11" s="24"/>
      <c r="D11" s="12"/>
      <c r="E11" s="14"/>
      <c r="F11" s="14"/>
      <c r="G11" s="15">
        <f t="shared" si="0"/>
        <v>15032.5</v>
      </c>
    </row>
    <row r="12" spans="1:7" ht="14.45" x14ac:dyDescent="0.3">
      <c r="A12" t="str">
        <f>'2012-2016'!A12</f>
        <v>Granite Peak Road</v>
      </c>
      <c r="B12" s="12">
        <v>8756</v>
      </c>
      <c r="C12" s="24"/>
      <c r="D12" s="12">
        <v>1875</v>
      </c>
      <c r="E12" s="14"/>
      <c r="F12" s="14"/>
      <c r="G12" s="15">
        <f t="shared" si="0"/>
        <v>10631</v>
      </c>
    </row>
    <row r="13" spans="1:7" ht="14.45" x14ac:dyDescent="0.3">
      <c r="A13" t="str">
        <f>'2012-2016'!A13</f>
        <v xml:space="preserve">     East Granite Peak</v>
      </c>
      <c r="B13" s="12">
        <v>4635</v>
      </c>
      <c r="C13" s="24"/>
      <c r="D13" s="12"/>
      <c r="E13" s="14"/>
      <c r="F13" s="14"/>
      <c r="G13" s="15">
        <f t="shared" si="0"/>
        <v>4635</v>
      </c>
    </row>
    <row r="14" spans="1:7" ht="14.45" x14ac:dyDescent="0.3">
      <c r="A14" t="str">
        <f>'2012-2016'!A14</f>
        <v xml:space="preserve">     Granite Peak Place</v>
      </c>
      <c r="B14" s="12">
        <v>3935</v>
      </c>
      <c r="C14" s="24"/>
      <c r="D14" s="12"/>
      <c r="E14" s="14"/>
      <c r="F14" s="14"/>
      <c r="G14" s="15">
        <f t="shared" si="0"/>
        <v>3935</v>
      </c>
    </row>
    <row r="15" spans="1:7" ht="14.45" x14ac:dyDescent="0.3">
      <c r="A15" t="str">
        <f>'2012-2016'!A15</f>
        <v>Sunrise Drive</v>
      </c>
      <c r="B15" s="12">
        <v>5230</v>
      </c>
      <c r="C15" s="24"/>
      <c r="D15" s="12"/>
      <c r="E15" s="14"/>
      <c r="F15" s="14"/>
      <c r="G15" s="15">
        <f t="shared" si="0"/>
        <v>5230</v>
      </c>
    </row>
    <row r="16" spans="1:7" ht="14.45" x14ac:dyDescent="0.3">
      <c r="A16" t="str">
        <f>'2012-2016'!A16</f>
        <v>Owl Canyon Road</v>
      </c>
      <c r="B16" s="12">
        <v>62047.5</v>
      </c>
      <c r="C16" s="24">
        <v>1834</v>
      </c>
      <c r="D16" s="12">
        <v>775</v>
      </c>
      <c r="E16" s="14"/>
      <c r="F16" s="14"/>
      <c r="G16" s="15">
        <f t="shared" si="0"/>
        <v>64656.5</v>
      </c>
    </row>
    <row r="17" spans="1:7" ht="14.45" x14ac:dyDescent="0.3">
      <c r="A17" t="str">
        <f>'2012-2016'!A17</f>
        <v>Wild Horse Run</v>
      </c>
      <c r="B17" s="12">
        <v>71900.2</v>
      </c>
      <c r="C17" s="24"/>
      <c r="D17" s="12">
        <v>1137.5</v>
      </c>
      <c r="E17" s="14"/>
      <c r="F17" s="14"/>
      <c r="G17" s="15">
        <f t="shared" si="0"/>
        <v>73037.7</v>
      </c>
    </row>
    <row r="18" spans="1:7" ht="14.45" x14ac:dyDescent="0.3">
      <c r="A18" t="str">
        <f>'2012-2016'!A18</f>
        <v>Northern Harrier Road</v>
      </c>
      <c r="B18" s="12">
        <v>19210</v>
      </c>
      <c r="C18" s="24"/>
      <c r="D18" s="12">
        <v>4395</v>
      </c>
      <c r="E18" s="14"/>
      <c r="F18" s="14"/>
      <c r="G18" s="15">
        <f t="shared" si="0"/>
        <v>23605</v>
      </c>
    </row>
    <row r="19" spans="1:7" ht="14.45" x14ac:dyDescent="0.3">
      <c r="A19" t="str">
        <f>'2012-2016'!A19</f>
        <v xml:space="preserve">     No.Harrier (Cougar Trail-Jacobs Hill)</v>
      </c>
      <c r="B19" s="12">
        <v>9560</v>
      </c>
      <c r="C19" s="24"/>
      <c r="D19" s="12"/>
      <c r="E19" s="14"/>
      <c r="F19" s="14"/>
      <c r="G19" s="15">
        <f t="shared" si="0"/>
        <v>9560</v>
      </c>
    </row>
    <row r="20" spans="1:7" ht="14.45" x14ac:dyDescent="0.3">
      <c r="A20" t="str">
        <f>'2012-2016'!A20</f>
        <v>Night Hawk Road</v>
      </c>
      <c r="B20" s="12">
        <v>8300</v>
      </c>
      <c r="C20" s="23">
        <v>8825</v>
      </c>
      <c r="D20" s="25"/>
      <c r="E20" s="14"/>
      <c r="F20" s="14"/>
      <c r="G20" s="15">
        <f t="shared" ref="G20:G33" si="1">B20+C20+D20+E20+F20</f>
        <v>17125</v>
      </c>
    </row>
    <row r="21" spans="1:7" ht="14.45" x14ac:dyDescent="0.3">
      <c r="A21" t="str">
        <f>'2012-2016'!A21</f>
        <v xml:space="preserve">     Cattle Guard Rear Entrance</v>
      </c>
      <c r="B21" s="12">
        <v>2055.9</v>
      </c>
      <c r="C21" s="22"/>
      <c r="D21" s="23"/>
      <c r="E21" s="14"/>
      <c r="F21" s="14"/>
      <c r="G21" s="15">
        <f t="shared" si="1"/>
        <v>2055.9</v>
      </c>
    </row>
    <row r="22" spans="1:7" ht="14.45" x14ac:dyDescent="0.3">
      <c r="A22" t="str">
        <f>'2012-2016'!A22</f>
        <v>Cowboy Trail</v>
      </c>
      <c r="B22" s="12">
        <v>3486.72</v>
      </c>
      <c r="C22" s="22"/>
      <c r="D22" s="23"/>
      <c r="E22" s="14"/>
      <c r="F22" s="14"/>
      <c r="G22" s="15">
        <f t="shared" si="1"/>
        <v>3486.72</v>
      </c>
    </row>
    <row r="23" spans="1:7" ht="14.45" x14ac:dyDescent="0.3">
      <c r="B23" s="12"/>
      <c r="C23" s="22"/>
      <c r="D23" s="23"/>
      <c r="E23" s="14"/>
      <c r="F23" s="14"/>
      <c r="G23" s="15">
        <f t="shared" si="1"/>
        <v>0</v>
      </c>
    </row>
    <row r="24" spans="1:7" ht="14.45" x14ac:dyDescent="0.3">
      <c r="A24" t="str">
        <f>'2012-2016'!A24</f>
        <v>Road mix for pot holes/Sand</v>
      </c>
      <c r="B24" s="12">
        <v>405.66</v>
      </c>
      <c r="C24" s="22"/>
      <c r="D24" s="23"/>
      <c r="E24" s="14"/>
      <c r="F24" s="14"/>
      <c r="G24" s="15">
        <f t="shared" si="1"/>
        <v>405.66</v>
      </c>
    </row>
    <row r="25" spans="1:7" ht="14.45" x14ac:dyDescent="0.3">
      <c r="A25" t="str">
        <f>'2012-2016'!A25</f>
        <v>Fuel Reduction Work</v>
      </c>
      <c r="B25" s="12">
        <v>13144.5</v>
      </c>
      <c r="C25" s="22"/>
      <c r="D25" s="23"/>
      <c r="E25" s="14"/>
      <c r="F25" s="14"/>
      <c r="G25" s="15">
        <f t="shared" si="1"/>
        <v>13144.5</v>
      </c>
    </row>
    <row r="26" spans="1:7" ht="14.45" x14ac:dyDescent="0.3">
      <c r="A26" t="str">
        <f>'2012-2016'!A26</f>
        <v>Road Signs &amp; Repairs</v>
      </c>
      <c r="B26" s="12">
        <v>2721.95</v>
      </c>
      <c r="C26" s="22"/>
      <c r="D26" s="23"/>
      <c r="E26" s="14"/>
      <c r="F26" s="14"/>
      <c r="G26" s="15">
        <f t="shared" si="1"/>
        <v>2721.95</v>
      </c>
    </row>
    <row r="27" spans="1:7" ht="14.45" x14ac:dyDescent="0.3">
      <c r="A27" t="str">
        <f>'2012-2016'!A27</f>
        <v>Gravel Pit Reclamation</v>
      </c>
      <c r="B27" s="12">
        <v>6193.76</v>
      </c>
      <c r="C27" s="22"/>
      <c r="D27" s="23"/>
      <c r="E27" s="14"/>
      <c r="F27" s="14"/>
      <c r="G27" s="15">
        <f t="shared" si="1"/>
        <v>6193.76</v>
      </c>
    </row>
    <row r="28" spans="1:7" ht="14.45" x14ac:dyDescent="0.3">
      <c r="A28" t="str">
        <f>'2012-2016'!A28</f>
        <v>Sale of Used Cattle Guard</v>
      </c>
      <c r="B28" s="12">
        <v>-486</v>
      </c>
      <c r="C28" s="22"/>
      <c r="D28" s="23"/>
      <c r="E28" s="14"/>
      <c r="F28" s="14"/>
      <c r="G28" s="15">
        <f t="shared" si="1"/>
        <v>-486</v>
      </c>
    </row>
    <row r="29" spans="1:7" ht="14.45" x14ac:dyDescent="0.3">
      <c r="A29" t="str">
        <f>'2012-2016'!A29</f>
        <v>Bal. due on prior year's work</v>
      </c>
      <c r="B29" s="12">
        <v>11920</v>
      </c>
      <c r="C29" s="22"/>
      <c r="D29" s="23"/>
      <c r="E29" s="14"/>
      <c r="F29" s="14"/>
      <c r="G29" s="15">
        <f t="shared" si="1"/>
        <v>11920</v>
      </c>
    </row>
    <row r="30" spans="1:7" ht="14.45" x14ac:dyDescent="0.3">
      <c r="A30" t="str">
        <f>'2012-2016'!A30</f>
        <v>A/Pay current year's work</v>
      </c>
      <c r="B30" s="12">
        <v>-29184.5</v>
      </c>
      <c r="C30" s="22"/>
      <c r="D30" s="23"/>
      <c r="E30" s="14"/>
      <c r="F30" s="14"/>
      <c r="G30" s="15">
        <f t="shared" si="1"/>
        <v>-29184.5</v>
      </c>
    </row>
    <row r="31" spans="1:7" ht="14.45" x14ac:dyDescent="0.3">
      <c r="A31" t="str">
        <f>'2012-2016'!A31</f>
        <v>Culverts/Used Culvert Sold</v>
      </c>
      <c r="B31" s="12">
        <v>100</v>
      </c>
      <c r="C31" s="22"/>
      <c r="D31" s="23"/>
      <c r="E31" s="14"/>
      <c r="F31" s="14"/>
      <c r="G31" s="15">
        <f t="shared" si="1"/>
        <v>100</v>
      </c>
    </row>
    <row r="32" spans="1:7" ht="14.45" x14ac:dyDescent="0.3">
      <c r="B32" s="12"/>
      <c r="C32" s="22"/>
      <c r="D32" s="23"/>
      <c r="E32" s="14"/>
      <c r="F32" s="14"/>
      <c r="G32" s="15"/>
    </row>
    <row r="33" spans="1:7" ht="14.45" x14ac:dyDescent="0.3">
      <c r="A33" s="8" t="str">
        <f>'2012-2016'!A33</f>
        <v>No allocation available</v>
      </c>
      <c r="B33" s="12">
        <v>95478.25</v>
      </c>
      <c r="C33" s="23"/>
      <c r="D33" s="23"/>
      <c r="E33" s="14"/>
      <c r="F33" s="14"/>
      <c r="G33" s="15">
        <f t="shared" si="1"/>
        <v>95478.25</v>
      </c>
    </row>
    <row r="34" spans="1:7" thickBot="1" x14ac:dyDescent="0.35">
      <c r="B34" s="17"/>
      <c r="C34" s="17"/>
      <c r="D34" s="17"/>
      <c r="E34" s="17"/>
      <c r="F34" s="17"/>
      <c r="G34" s="17"/>
    </row>
    <row r="35" spans="1:7" ht="23.45" customHeight="1" thickTop="1" thickBot="1" x14ac:dyDescent="0.3">
      <c r="A35" s="16" t="str">
        <f>'2012-2016'!A35</f>
        <v>Annual Totals</v>
      </c>
      <c r="B35" s="20">
        <f>SUM(B2:B33)</f>
        <v>608349.75</v>
      </c>
      <c r="C35" s="20">
        <v>46149</v>
      </c>
      <c r="D35" s="20">
        <f>SUM(D2:D33)</f>
        <v>40060</v>
      </c>
      <c r="E35" s="20">
        <f>SUM(E2:E33)</f>
        <v>0</v>
      </c>
      <c r="F35" s="20">
        <f>SUM(F2:F33)</f>
        <v>0</v>
      </c>
      <c r="G35" s="20">
        <f>SUM(G2:G33)</f>
        <v>694558.75</v>
      </c>
    </row>
    <row r="36" spans="1:7" ht="15.75" thickTop="1" x14ac:dyDescent="0.25"/>
  </sheetData>
  <printOptions horizontalCentered="1" gridLines="1"/>
  <pageMargins left="0.2" right="0" top="0.75" bottom="0.25" header="0" footer="0.05"/>
  <pageSetup orientation="landscape" r:id="rId1"/>
  <headerFooter>
    <oddHeader>&amp;L&amp;"-,Bold"&amp;12&amp;KFF0000Updated 12-08-2017&amp;C&amp;"Bookman Old Style,Bold"&amp;18Yellowstone River Ranch&amp;"-,Bold"&amp;16
&amp;"Bookman Old Style,Bold"&amp;14Road Expenditures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2004-2008</vt:lpstr>
      <vt:lpstr>2008-2012</vt:lpstr>
      <vt:lpstr>2012-2016</vt:lpstr>
      <vt:lpstr>2017-2020</vt:lpstr>
      <vt:lpstr>'2004-2008'!Print_Area</vt:lpstr>
      <vt:lpstr>'2008-2012'!Print_Area</vt:lpstr>
      <vt:lpstr>'2012-2016'!Print_Area</vt:lpstr>
      <vt:lpstr>'2017-2020'!Print_Area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Riensche</dc:creator>
  <cp:lastModifiedBy>Dan's notebook</cp:lastModifiedBy>
  <cp:lastPrinted>2018-01-23T23:24:28Z</cp:lastPrinted>
  <dcterms:created xsi:type="dcterms:W3CDTF">2013-02-19T20:30:28Z</dcterms:created>
  <dcterms:modified xsi:type="dcterms:W3CDTF">2018-01-26T14:57:09Z</dcterms:modified>
</cp:coreProperties>
</file>